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510" windowHeight="6285" activeTab="1"/>
  </bookViews>
  <sheets>
    <sheet name="zbirno" sheetId="1" r:id="rId1"/>
    <sheet name="III smjer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<sst xmlns="http://schemas.openxmlformats.org/spreadsheetml/2006/main" count="530" uniqueCount="242">
  <si>
    <t>Ekonomija Evrope</t>
  </si>
  <si>
    <t>Prostorna ekonomija</t>
  </si>
  <si>
    <t>Međunarodno privredno pravo</t>
  </si>
  <si>
    <t>Menadžment javnog sektora</t>
  </si>
  <si>
    <t>Ekonomska politika II</t>
  </si>
  <si>
    <t>Ekonomska politika I</t>
  </si>
  <si>
    <t>Ekonomija održivog razvoja II</t>
  </si>
  <si>
    <t>Ekonomija održivog razvoja I</t>
  </si>
  <si>
    <t>Privredni razvoj II</t>
  </si>
  <si>
    <t>Privredni razvoj I</t>
  </si>
  <si>
    <t>Predmet</t>
  </si>
  <si>
    <t>Smjer Makroekonomski menadžment</t>
  </si>
  <si>
    <t>Menadžment informacioni sistemi</t>
  </si>
  <si>
    <t>Rizik menadžment i osiguranje</t>
  </si>
  <si>
    <t>Menadžment malih i srednjih preduzeća</t>
  </si>
  <si>
    <t>Poduzetništvo i inovacijski menadžment</t>
  </si>
  <si>
    <t>Strateški menadžment II</t>
  </si>
  <si>
    <t>Strateški menadžment I</t>
  </si>
  <si>
    <t>Poslovno odlučivanje II</t>
  </si>
  <si>
    <t>Investicijski i projektni menadžment II</t>
  </si>
  <si>
    <t>Smjer Menadžment i poduzetništvo</t>
  </si>
  <si>
    <t>Analiza poslovanja</t>
  </si>
  <si>
    <t>Specijalna računovodstva</t>
  </si>
  <si>
    <t>Međunarodne finansije</t>
  </si>
  <si>
    <t>Finansijsko izvještavanje</t>
  </si>
  <si>
    <t>Finansijske institucije i tržišta</t>
  </si>
  <si>
    <t>Bankarstvo II</t>
  </si>
  <si>
    <t>Javne finansije II</t>
  </si>
  <si>
    <t>Finansijsko računovodstvo</t>
  </si>
  <si>
    <t>Smjer Računovodstvo i finansije</t>
  </si>
  <si>
    <t>e - Marketing</t>
  </si>
  <si>
    <t>Spoljnotrgovinsko poslovanje</t>
  </si>
  <si>
    <t>Marketing usluga</t>
  </si>
  <si>
    <t>Marketing komuniciranje</t>
  </si>
  <si>
    <t>Istraživanje tržišta II</t>
  </si>
  <si>
    <t>Međunarodni marketing II</t>
  </si>
  <si>
    <t>Marketing proizvodnje i trgovine II</t>
  </si>
  <si>
    <t>Smjer Marketing</t>
  </si>
  <si>
    <t>Međunarodni menadžment</t>
  </si>
  <si>
    <t>Poslovna logistika</t>
  </si>
  <si>
    <t>Menadžment ljudskih resursa</t>
  </si>
  <si>
    <t>Finansijska i aktuarska matematika</t>
  </si>
  <si>
    <t>Finansijski menadžment II</t>
  </si>
  <si>
    <t>Operacijski menadžment  II</t>
  </si>
  <si>
    <t>Kvantitativne metode u odlučivanju II</t>
  </si>
  <si>
    <t>Međunarodna ekonomija II</t>
  </si>
  <si>
    <t>Marketing II</t>
  </si>
  <si>
    <t>Poslovna administracija i protokol</t>
  </si>
  <si>
    <t>Planiranje poslovanja preduzeća</t>
  </si>
  <si>
    <t>Poslovna etika</t>
  </si>
  <si>
    <t>Tranzicija i razvoj</t>
  </si>
  <si>
    <t xml:space="preserve">Menadžment </t>
  </si>
  <si>
    <t xml:space="preserve">Poslovna organizacija </t>
  </si>
  <si>
    <t>Poslovna informatika II</t>
  </si>
  <si>
    <t>Poslovna statistika II</t>
  </si>
  <si>
    <t>Makroekonomija II</t>
  </si>
  <si>
    <t>Poslovna informatika</t>
  </si>
  <si>
    <t>Računovodstvo</t>
  </si>
  <si>
    <t>Mikroekonomija</t>
  </si>
  <si>
    <t>Poslovno pravo</t>
  </si>
  <si>
    <t>Poslovna organizacija</t>
  </si>
  <si>
    <t>Matematika za ekonomiste</t>
  </si>
  <si>
    <t>Poduzetništvo</t>
  </si>
  <si>
    <t>Uvod u ekonomiju</t>
  </si>
  <si>
    <t>EKONOMSKI FAKULTET</t>
  </si>
  <si>
    <t>BOLONJSKI PRINCIP STUDIJA - NOVI NASTAVNI PLAN</t>
  </si>
  <si>
    <t>STARI NASTAVNI PLANOVI</t>
  </si>
  <si>
    <t xml:space="preserve">Matematika, Matematika I </t>
  </si>
  <si>
    <t>Matematika II</t>
  </si>
  <si>
    <t xml:space="preserve">Sociologija, Sociologija I </t>
  </si>
  <si>
    <t>Sociologija II</t>
  </si>
  <si>
    <t xml:space="preserve">Računovodstvo, Računovodstvo I </t>
  </si>
  <si>
    <t>Računovodstvo II</t>
  </si>
  <si>
    <t xml:space="preserve">Mikroekonomija, Mikroekonomija I </t>
  </si>
  <si>
    <t>Mikroekonomija II</t>
  </si>
  <si>
    <t>Privredno pravo i Trgovačko pravo</t>
  </si>
  <si>
    <t>Osnove poduzetništva I</t>
  </si>
  <si>
    <t>Razvoj ekonomske misli</t>
  </si>
  <si>
    <t>Osnove poduzetništva II</t>
  </si>
  <si>
    <t>PRVA GODINA</t>
  </si>
  <si>
    <t>DRUGA GODINA</t>
  </si>
  <si>
    <t xml:space="preserve">Upravljanje troškovima i kalkulacije </t>
  </si>
  <si>
    <t>Makroekonomija, Makroekonomija I</t>
  </si>
  <si>
    <t xml:space="preserve">Statistika, Poslovna statistika I </t>
  </si>
  <si>
    <t>Osnovi informatike i računarstva, Poslovna informatika I</t>
  </si>
  <si>
    <t>TREĆA GODINA</t>
  </si>
  <si>
    <t>Marketing, Marketing I</t>
  </si>
  <si>
    <t>Međunarodna ekonomija, Međunarodna ekonomija I</t>
  </si>
  <si>
    <t>Kvantitativne metode u odlučivanju, Kvantitativne metode u odlučivanju I</t>
  </si>
  <si>
    <t>Upravljanje proizvodnjom, Operacijski menadžment  I</t>
  </si>
  <si>
    <t>Poslovne finansije, Finansijski menadžment I</t>
  </si>
  <si>
    <t>IV GODINA</t>
  </si>
  <si>
    <t>Marketing u robnom prometu, Marketing proizvodnje i trgovine I</t>
  </si>
  <si>
    <t>Međunarodni marketing, Međunarodni marketing I</t>
  </si>
  <si>
    <t>Istraživanje tržišta, Istraživanje tržišta I</t>
  </si>
  <si>
    <t>Finansije, Javne finansije I</t>
  </si>
  <si>
    <t>Bankarstvo, Bankarstvo I</t>
  </si>
  <si>
    <t>Upravljačko računovodstvo, Troškovno računovodstvo</t>
  </si>
  <si>
    <t>Finansijska revizija i kontrola, Revizija</t>
  </si>
  <si>
    <t>Menadžment u investicijama, Investicijski i projektni menadžment I</t>
  </si>
  <si>
    <t>Poslovno odlučivanje, Poslovno odlučivanje I</t>
  </si>
  <si>
    <t>Upravljanje kvalitetom</t>
  </si>
  <si>
    <t>Poslovna prognostika</t>
  </si>
  <si>
    <t>Engleski jezik</t>
  </si>
  <si>
    <t>Vrijeme</t>
  </si>
  <si>
    <t>Sala</t>
  </si>
  <si>
    <t>Januarsko-februarski rok</t>
  </si>
  <si>
    <t>I termin</t>
  </si>
  <si>
    <t>II termin</t>
  </si>
  <si>
    <t>Junsko-julski rok</t>
  </si>
  <si>
    <t>Septembarski rok</t>
  </si>
  <si>
    <t>Prodekan za nastavu i studentska pitanja:</t>
  </si>
  <si>
    <t>6, 2 i 4</t>
  </si>
  <si>
    <t>209, 210 i 2</t>
  </si>
  <si>
    <t>209, 210 i 4</t>
  </si>
  <si>
    <t>2, 4, 52</t>
  </si>
  <si>
    <t>Popravni ispit</t>
  </si>
  <si>
    <t>Dodatni popravni ispit</t>
  </si>
  <si>
    <t>Zimski semestar</t>
  </si>
  <si>
    <t>Ljetni semestar</t>
  </si>
  <si>
    <t xml:space="preserve">Makroekonomija </t>
  </si>
  <si>
    <t>Upravljačko računovodstvo</t>
  </si>
  <si>
    <t xml:space="preserve">Poslovna statistika </t>
  </si>
  <si>
    <t>Međunarodna ekonomija</t>
  </si>
  <si>
    <t>Metode i modeli poslovnog odlučivanja</t>
  </si>
  <si>
    <t>Finansije</t>
  </si>
  <si>
    <t>Marketing</t>
  </si>
  <si>
    <t>Ekonomska sociologija</t>
  </si>
  <si>
    <t>Inovacije i poduzetništvo</t>
  </si>
  <si>
    <t>Ekonomija energije</t>
  </si>
  <si>
    <t>N2, N3 i N4</t>
  </si>
  <si>
    <t>Završni ispit</t>
  </si>
  <si>
    <t xml:space="preserve">Operacijski menadžment  </t>
  </si>
  <si>
    <t xml:space="preserve">Finansijski menadžment </t>
  </si>
  <si>
    <t>Međunarodni marketing</t>
  </si>
  <si>
    <t>Islamska ekonomija i finansije</t>
  </si>
  <si>
    <t>Upravljanje odnosima s kupcima</t>
  </si>
  <si>
    <t>SMJER-Marketing</t>
  </si>
  <si>
    <t>Marketing u trgovini</t>
  </si>
  <si>
    <t>Modeli odlučivanja u marketingu</t>
  </si>
  <si>
    <t>Elektronsko poslovanje</t>
  </si>
  <si>
    <t>Finansijsko upravljanje i kontrola u javnom sektoru</t>
  </si>
  <si>
    <t>SMJER-Menadžment</t>
  </si>
  <si>
    <t>SMJER-Ekonomska teorija i  politika</t>
  </si>
  <si>
    <t>Evropske ekonomske integracije</t>
  </si>
  <si>
    <t>Ekonomski razvoj</t>
  </si>
  <si>
    <t>Ekonomija održivog razvoja</t>
  </si>
  <si>
    <t>Digitalna ekonomija</t>
  </si>
  <si>
    <t>Menadžment neprofitnih organizacija</t>
  </si>
  <si>
    <t>SMJER-Računovodstvo i poslovne finansije</t>
  </si>
  <si>
    <t>Upravljanje troškovima i kalkulacije</t>
  </si>
  <si>
    <t>Kvantitativne metode u finansijama</t>
  </si>
  <si>
    <t>Računovodstvo javnog sektora</t>
  </si>
  <si>
    <t>SMJER-Finansije bankarstvo i osiguranje</t>
  </si>
  <si>
    <t>Bankarstvo</t>
  </si>
  <si>
    <t>Finansijska tržišta i institucije</t>
  </si>
  <si>
    <t>Monetarna analiza</t>
  </si>
  <si>
    <t>Uvod u tržišno poslovanje</t>
  </si>
  <si>
    <t>Metodologija i organizacija računovodstva</t>
  </si>
  <si>
    <t>Uvod u metodologiju ekonomskih istraživanja</t>
  </si>
  <si>
    <t>Poslovna korespondencija</t>
  </si>
  <si>
    <t>209, 2, 4</t>
  </si>
  <si>
    <t>Dr. sc. Senija Nuhanović,docent</t>
  </si>
  <si>
    <t>RASPORED ISPITA NA DODIPLOMSKOM STUDIJU U ŠKOLSKOJ 2011/2012. GODINI</t>
  </si>
  <si>
    <t xml:space="preserve">Istraživanje tržišta </t>
  </si>
  <si>
    <t>Strateški menadžment</t>
  </si>
  <si>
    <t>E – Marketing</t>
  </si>
  <si>
    <t xml:space="preserve">Specijalna računovodstva </t>
  </si>
  <si>
    <t>Veleprod. i maloprod. poslovanje</t>
  </si>
  <si>
    <t xml:space="preserve">Upravljanje prodajom i pregovara. </t>
  </si>
  <si>
    <t>Ekonomija javnog sektora</t>
  </si>
  <si>
    <t xml:space="preserve">Ekonomika osiguranja </t>
  </si>
  <si>
    <t>Komparativni poreski sistemi</t>
  </si>
  <si>
    <t>Vrednovanje preduzeća</t>
  </si>
  <si>
    <t>Portfolio menadž. finan institucija</t>
  </si>
  <si>
    <t>Analiza i upravljanje fin. rizicima</t>
  </si>
  <si>
    <t xml:space="preserve">Ekonomska politika </t>
  </si>
  <si>
    <t>Ekonomija poduzetništva</t>
  </si>
  <si>
    <t xml:space="preserve">Ekonomska i demogr. statistika </t>
  </si>
  <si>
    <t>Ekonomika javnih pred. i zavoda</t>
  </si>
  <si>
    <t>Poslovno odlučivanje</t>
  </si>
  <si>
    <t xml:space="preserve">Planiranje i analiza poslovanja </t>
  </si>
  <si>
    <t xml:space="preserve">Strateški menadžment </t>
  </si>
  <si>
    <t>Razvoj menadžerskih vještina</t>
  </si>
  <si>
    <t>Projektni menadžment</t>
  </si>
  <si>
    <t>Menadžment malih i srednjih pred.</t>
  </si>
  <si>
    <t>Revizija</t>
  </si>
  <si>
    <t>Planiranje i analiza poslovanja</t>
  </si>
  <si>
    <t>Troškovno računovodstvo</t>
  </si>
  <si>
    <t>Investicijski menadžment</t>
  </si>
  <si>
    <t>slobodna sala</t>
  </si>
  <si>
    <t>Predmeti</t>
  </si>
  <si>
    <t>Predmeti s druge godine slušani u ljetnom semestru</t>
  </si>
  <si>
    <t>Predmeti s druge godine slušani u zimskom semestru.</t>
  </si>
  <si>
    <t>Predmeti s prve godine slušani u zimskom semestru (osim Računovodstva I)</t>
  </si>
  <si>
    <t>Finansijsko računovodstvo, Upravljanje troškovima i kalkulacije, Računovodstvo I i II</t>
  </si>
  <si>
    <t>Predmeti s prve godine slušani u ljetnom semestru (osim Matematike II i Računovodstva II).</t>
  </si>
  <si>
    <t>Marketing I i II,   Kvantitativne metode u odlučivanju I i II, Finansijski menadžment I, Finansijski menadžment,  Metodologija ekonomskih istraživanja</t>
  </si>
  <si>
    <t>Upravljanje prodajom i pregovaranje, Multivarijaciona analiza, Ekonomska i demografska statistika, Troškovno računovodstvo, Revizija</t>
  </si>
  <si>
    <t>Poslovna logistika, Investicijski i projektni menadžment I, Islamska ekonomija i finansije, Evropske ekonomske intgracije, Tržište energije</t>
  </si>
  <si>
    <t>Međunarodno privredno pravo,  Upravljanje kvalitetom, Rizik, menadžment i osiguranje, Ekonomika osiguranja</t>
  </si>
  <si>
    <t>Ekonomija javnog sektora,  Privredni razvoj II, Ekonomska politika II, Ekonomija održivog razvoja,  Ekonomija održivog razvoja II,  Menadžment javnog sektora</t>
  </si>
  <si>
    <t>Računovodstvo javnog sektora, Finansijsko izvještavanje, Specijalna računovodstva, Projektni menadžment, Razvoj menadžerskih vještina, Međunarodna ekonomija, Međunarodna ekonomija I i II</t>
  </si>
  <si>
    <t>Međunarodni marketing, Međunarodni marketing I i II,Vrednovanje preduzeća, Finansijska tržišta i institucije, Finansijske institucije i tržišta</t>
  </si>
  <si>
    <t>Javne finansije I i II,  Investicijski i projektni menadžment II,</t>
  </si>
  <si>
    <t>Digitalna ekonomija, Portfolio menadžment finansijskih institucija, Bankarstvo, Bankarstvo I, Finansijsko upravljanje i kontrola u javnom sektoru</t>
  </si>
  <si>
    <t>Menadžment malih i srednjih preduzeća, Poduzetništvo i inovacijski menadžment, Menadžment ljudskih resursa, Ekonomija Evrope, Međunarodne finansije</t>
  </si>
  <si>
    <t>Veleprodajno i maloprodajno poslovanje, e-Marketing, Ekonomija javnih preduzeća i zavoda, Ekonomija poduzetništva, Ekonomski razvoj, Regionalni razvoj, Prostorna ekonomija</t>
  </si>
  <si>
    <t>V.D. Prodekan za nastavu i studentska pitanja</t>
  </si>
  <si>
    <t>Spoljnotrgovinsko poslovanje, Elektronsko poslovanje,  Menadžment informacioni sistemi, Bankarstvo II, Analiza i upravljanje finansijskim rizicima, Analiza poslovanja, Berze i berzansko poslovnje</t>
  </si>
  <si>
    <t>Novembar</t>
  </si>
  <si>
    <t>Decembar</t>
  </si>
  <si>
    <t>Mart</t>
  </si>
  <si>
    <t>Operacijski menadžment, Poslovna etika, Modeli odlučivanja u marketingu, Kvantitativne metode u finansijama, Međunarodni menadžment, Upravljanje odnosima s kupcima, Međunarodno računovodstvo,  Poslovna prognostika</t>
  </si>
  <si>
    <t>Marketing komuniciranje, Operacijski menadžment I i II, Investicijski i projektni menadžment I, Poslovno odlučivanje I i II, Poslovno odlučivanje</t>
  </si>
  <si>
    <t>Planiranje i analiza poslovanja,  Menadžment neprofitnih organizacija, Komparativni poreski sistemi, Monetarna analiza,   Investicijski menadžment</t>
  </si>
  <si>
    <t>28.11.</t>
  </si>
  <si>
    <t>29.11.</t>
  </si>
  <si>
    <t>30.11.</t>
  </si>
  <si>
    <t>Marketing u trgovini, Marketing usluga,   Strateški menadžment, Finansijski menadžment II</t>
  </si>
  <si>
    <t xml:space="preserve">Marketing proizvodnje i trgovine I i II, Istraživanje tržišta, Istraživanje tržišta I i II,  Strateški menadžment I i II,  Privredni razvoj I, Ekonomija održivog razvoja I, Ekonomska politika I, Ekonomska politika,  </t>
  </si>
  <si>
    <t>26.12.</t>
  </si>
  <si>
    <t>27.12.</t>
  </si>
  <si>
    <t>28.12.</t>
  </si>
  <si>
    <t>27.03.</t>
  </si>
  <si>
    <t>28.03.</t>
  </si>
  <si>
    <t>29.03.</t>
  </si>
  <si>
    <t>Januarsko-februarski ispitni rok</t>
  </si>
  <si>
    <t>U ovom ispitnom roku studenti se uklapaju u redovne ispitne termine I ciklusa studija (pogledati Raspored ispita u akademskoj 2016/2017 godini)</t>
  </si>
  <si>
    <t>Maj</t>
  </si>
  <si>
    <t>26.11.</t>
  </si>
  <si>
    <t>27.11.</t>
  </si>
  <si>
    <t>24.12.</t>
  </si>
  <si>
    <t>25.12.</t>
  </si>
  <si>
    <t>25.03.</t>
  </si>
  <si>
    <t>26.03.</t>
  </si>
  <si>
    <t>27.5.</t>
  </si>
  <si>
    <t>28.05.</t>
  </si>
  <si>
    <t>29.05.</t>
  </si>
  <si>
    <t>30.05.</t>
  </si>
  <si>
    <t>31.05.</t>
  </si>
  <si>
    <t>RASPORED APSOLVENTSKIH ISPITNIH ROKOVA U AKADEMSKOJ 2018/2019. GODINI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</si>
</sst>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01A]d\.\ mmmm\ yyyy"/>
    <numFmt numFmtId="186" formatCode="[$-141A]d\.\ mmmm\ yyyy"/>
    <numFmt numFmtId="187" formatCode="[$-41A]d\.\ mmmm\ yyyy"/>
    <numFmt numFmtId="188" formatCode="d/m/yyyy/;@"/>
    <numFmt numFmtId="189" formatCode="[$-101A]d\.\ mmmm\ yyyy\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3" fillId="33" borderId="0" xfId="57" applyFont="1" applyFill="1">
      <alignment/>
      <protection/>
    </xf>
    <xf numFmtId="0" fontId="5" fillId="0" borderId="0" xfId="57" applyFont="1" applyAlignment="1">
      <alignment wrapText="1"/>
      <protection/>
    </xf>
    <xf numFmtId="0" fontId="4" fillId="0" borderId="0" xfId="57" applyFont="1" applyAlignment="1">
      <alignment vertical="top" wrapText="1"/>
      <protection/>
    </xf>
    <xf numFmtId="0" fontId="6" fillId="33" borderId="10" xfId="36" applyFont="1" applyFill="1" applyBorder="1" applyAlignment="1">
      <alignment horizontal="center" vertical="center" wrapText="1"/>
    </xf>
    <xf numFmtId="180" fontId="6" fillId="33" borderId="10" xfId="36" applyNumberFormat="1" applyFont="1" applyFill="1" applyBorder="1" applyAlignment="1">
      <alignment horizontal="center" vertical="center" wrapText="1"/>
    </xf>
    <xf numFmtId="0" fontId="3" fillId="33" borderId="10" xfId="36" applyFont="1" applyFill="1" applyBorder="1" applyAlignment="1">
      <alignment horizontal="left" vertical="center" wrapText="1"/>
    </xf>
    <xf numFmtId="0" fontId="4" fillId="33" borderId="10" xfId="36" applyFont="1" applyFill="1" applyBorder="1" applyAlignment="1">
      <alignment horizontal="center" vertical="center" wrapText="1"/>
    </xf>
    <xf numFmtId="0" fontId="3" fillId="33" borderId="10" xfId="36" applyFont="1" applyFill="1" applyBorder="1" applyAlignment="1">
      <alignment horizontal="center" vertical="center" wrapText="1"/>
    </xf>
    <xf numFmtId="180" fontId="3" fillId="33" borderId="10" xfId="36" applyNumberFormat="1" applyFont="1" applyFill="1" applyBorder="1" applyAlignment="1">
      <alignment horizontal="center" vertical="center" wrapText="1"/>
    </xf>
    <xf numFmtId="0" fontId="7" fillId="23" borderId="11" xfId="36" applyFont="1" applyBorder="1" applyAlignment="1">
      <alignment horizontal="center" vertical="center" wrapText="1"/>
    </xf>
    <xf numFmtId="0" fontId="7" fillId="23" borderId="11" xfId="36" applyFont="1" applyBorder="1" applyAlignment="1">
      <alignment horizontal="center" wrapText="1"/>
    </xf>
    <xf numFmtId="0" fontId="9" fillId="0" borderId="0" xfId="57" applyFont="1">
      <alignment/>
      <protection/>
    </xf>
    <xf numFmtId="0" fontId="10" fillId="21" borderId="0" xfId="34" applyFont="1" applyAlignment="1">
      <alignment/>
    </xf>
    <xf numFmtId="0" fontId="4" fillId="0" borderId="0" xfId="57" applyFont="1">
      <alignment/>
      <protection/>
    </xf>
    <xf numFmtId="0" fontId="3" fillId="0" borderId="11" xfId="57" applyFont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180" fontId="6" fillId="0" borderId="10" xfId="36" applyNumberFormat="1" applyFont="1" applyFill="1" applyBorder="1" applyAlignment="1">
      <alignment horizontal="center" vertical="center" wrapText="1"/>
    </xf>
    <xf numFmtId="180" fontId="6" fillId="33" borderId="13" xfId="36" applyNumberFormat="1" applyFont="1" applyFill="1" applyBorder="1" applyAlignment="1">
      <alignment horizontal="center" vertical="center" wrapText="1"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180" fontId="6" fillId="33" borderId="16" xfId="36" applyNumberFormat="1" applyFont="1" applyFill="1" applyBorder="1" applyAlignment="1">
      <alignment horizontal="center" vertical="center" wrapText="1"/>
    </xf>
    <xf numFmtId="180" fontId="6" fillId="0" borderId="17" xfId="36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0" fontId="6" fillId="33" borderId="11" xfId="36" applyNumberFormat="1" applyFont="1" applyFill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 wrapText="1"/>
      <protection/>
    </xf>
    <xf numFmtId="0" fontId="4" fillId="33" borderId="11" xfId="36" applyFont="1" applyFill="1" applyBorder="1" applyAlignment="1">
      <alignment horizontal="center" vertical="center" wrapText="1"/>
    </xf>
    <xf numFmtId="0" fontId="3" fillId="33" borderId="11" xfId="36" applyFont="1" applyFill="1" applyBorder="1" applyAlignment="1">
      <alignment horizontal="center" vertical="center" wrapText="1"/>
    </xf>
    <xf numFmtId="180" fontId="3" fillId="33" borderId="11" xfId="36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16" fontId="5" fillId="0" borderId="0" xfId="57" applyNumberFormat="1" applyFont="1" applyAlignment="1">
      <alignment wrapText="1"/>
      <protection/>
    </xf>
    <xf numFmtId="0" fontId="3" fillId="0" borderId="11" xfId="57" applyFont="1" applyBorder="1" applyAlignment="1">
      <alignment horizontal="left" vertical="center" wrapText="1"/>
      <protection/>
    </xf>
    <xf numFmtId="180" fontId="3" fillId="0" borderId="11" xfId="57" applyNumberFormat="1" applyFont="1" applyBorder="1" applyAlignment="1">
      <alignment horizontal="center"/>
      <protection/>
    </xf>
    <xf numFmtId="180" fontId="6" fillId="0" borderId="11" xfId="57" applyNumberFormat="1" applyFont="1" applyBorder="1" applyAlignment="1">
      <alignment horizontal="center" vertical="center"/>
      <protection/>
    </xf>
    <xf numFmtId="180" fontId="3" fillId="0" borderId="11" xfId="57" applyNumberFormat="1" applyFont="1" applyBorder="1" applyAlignment="1">
      <alignment horizontal="center" vertical="center"/>
      <protection/>
    </xf>
    <xf numFmtId="180" fontId="6" fillId="33" borderId="10" xfId="36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0" fontId="6" fillId="0" borderId="13" xfId="36" applyNumberFormat="1" applyFont="1" applyFill="1" applyBorder="1" applyAlignment="1">
      <alignment horizontal="center" vertical="center" wrapText="1"/>
    </xf>
    <xf numFmtId="180" fontId="6" fillId="0" borderId="12" xfId="36" applyNumberFormat="1" applyFont="1" applyFill="1" applyBorder="1" applyAlignment="1">
      <alignment horizontal="center" vertical="center" wrapText="1"/>
    </xf>
    <xf numFmtId="180" fontId="6" fillId="33" borderId="17" xfId="36" applyNumberFormat="1" applyFont="1" applyFill="1" applyBorder="1" applyAlignment="1">
      <alignment horizontal="center" vertical="center" wrapText="1"/>
    </xf>
    <xf numFmtId="180" fontId="6" fillId="33" borderId="17" xfId="36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0" fontId="2" fillId="0" borderId="12" xfId="57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justify"/>
    </xf>
    <xf numFmtId="0" fontId="16" fillId="0" borderId="19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wrapText="1"/>
    </xf>
    <xf numFmtId="0" fontId="16" fillId="0" borderId="11" xfId="0" applyFont="1" applyBorder="1" applyAlignment="1">
      <alignment horizontal="justify" vertical="center"/>
    </xf>
    <xf numFmtId="0" fontId="15" fillId="0" borderId="0" xfId="0" applyFont="1" applyAlignment="1">
      <alignment/>
    </xf>
    <xf numFmtId="0" fontId="16" fillId="34" borderId="11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35" borderId="0" xfId="34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34" fillId="0" borderId="0" xfId="34" applyFont="1" applyFill="1" applyBorder="1" applyAlignment="1">
      <alignment vertical="center" wrapText="1"/>
    </xf>
    <xf numFmtId="14" fontId="15" fillId="0" borderId="11" xfId="0" applyNumberFormat="1" applyFont="1" applyBorder="1" applyAlignment="1">
      <alignment horizontal="center" vertical="center"/>
    </xf>
    <xf numFmtId="0" fontId="2" fillId="0" borderId="11" xfId="57" applyFont="1" applyFill="1" applyBorder="1" applyAlignment="1">
      <alignment horizontal="center" vertical="center" wrapText="1"/>
      <protection/>
    </xf>
    <xf numFmtId="180" fontId="6" fillId="0" borderId="13" xfId="36" applyNumberFormat="1" applyFont="1" applyFill="1" applyBorder="1" applyAlignment="1">
      <alignment horizontal="center" vertical="center" wrapText="1"/>
    </xf>
    <xf numFmtId="180" fontId="6" fillId="0" borderId="12" xfId="36" applyNumberFormat="1" applyFont="1" applyFill="1" applyBorder="1" applyAlignment="1">
      <alignment horizontal="center" vertical="center" wrapText="1"/>
    </xf>
    <xf numFmtId="0" fontId="4" fillId="0" borderId="13" xfId="57" applyFont="1" applyBorder="1" applyAlignment="1">
      <alignment horizontal="left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0" fontId="4" fillId="0" borderId="12" xfId="57" applyFont="1" applyBorder="1" applyAlignment="1">
      <alignment horizontal="left" vertical="center" wrapText="1"/>
      <protection/>
    </xf>
    <xf numFmtId="180" fontId="6" fillId="33" borderId="13" xfId="36" applyNumberFormat="1" applyFont="1" applyFill="1" applyBorder="1" applyAlignment="1">
      <alignment horizontal="center" vertical="center" wrapText="1"/>
    </xf>
    <xf numFmtId="180" fontId="6" fillId="33" borderId="12" xfId="36" applyNumberFormat="1" applyFont="1" applyFill="1" applyBorder="1" applyAlignment="1">
      <alignment horizontal="center" vertical="center" wrapText="1"/>
    </xf>
    <xf numFmtId="0" fontId="7" fillId="23" borderId="15" xfId="36" applyFont="1" applyBorder="1" applyAlignment="1">
      <alignment horizontal="center" vertical="center" wrapText="1"/>
    </xf>
    <xf numFmtId="0" fontId="7" fillId="23" borderId="10" xfId="36" applyFont="1" applyBorder="1" applyAlignment="1">
      <alignment horizontal="center" vertical="center" wrapText="1"/>
    </xf>
    <xf numFmtId="0" fontId="4" fillId="33" borderId="13" xfId="36" applyFont="1" applyFill="1" applyBorder="1" applyAlignment="1">
      <alignment horizontal="left" vertical="center" wrapText="1"/>
    </xf>
    <xf numFmtId="0" fontId="4" fillId="33" borderId="18" xfId="36" applyFont="1" applyFill="1" applyBorder="1" applyAlignment="1">
      <alignment horizontal="left" vertical="center" wrapText="1"/>
    </xf>
    <xf numFmtId="0" fontId="4" fillId="33" borderId="12" xfId="36" applyFont="1" applyFill="1" applyBorder="1" applyAlignment="1">
      <alignment horizontal="left" vertical="center" wrapText="1"/>
    </xf>
    <xf numFmtId="0" fontId="4" fillId="0" borderId="18" xfId="57" applyFont="1" applyBorder="1" applyAlignment="1">
      <alignment horizontal="left"/>
      <protection/>
    </xf>
    <xf numFmtId="0" fontId="4" fillId="0" borderId="12" xfId="57" applyFont="1" applyBorder="1" applyAlignment="1">
      <alignment horizontal="left"/>
      <protection/>
    </xf>
    <xf numFmtId="0" fontId="7" fillId="23" borderId="13" xfId="36" applyFont="1" applyBorder="1" applyAlignment="1">
      <alignment horizontal="center" vertical="center" wrapText="1"/>
    </xf>
    <xf numFmtId="0" fontId="7" fillId="23" borderId="12" xfId="36" applyFont="1" applyBorder="1" applyAlignment="1">
      <alignment horizontal="center" vertical="center" wrapText="1"/>
    </xf>
    <xf numFmtId="0" fontId="10" fillId="21" borderId="0" xfId="34" applyFont="1" applyAlignment="1">
      <alignment horizontal="center"/>
    </xf>
    <xf numFmtId="0" fontId="7" fillId="23" borderId="20" xfId="36" applyFont="1" applyBorder="1" applyAlignment="1">
      <alignment horizontal="center" vertical="center" wrapText="1"/>
    </xf>
    <xf numFmtId="0" fontId="7" fillId="23" borderId="14" xfId="36" applyFont="1" applyBorder="1" applyAlignment="1">
      <alignment horizontal="center" vertical="center" wrapText="1"/>
    </xf>
    <xf numFmtId="0" fontId="7" fillId="23" borderId="16" xfId="36" applyFont="1" applyBorder="1" applyAlignment="1">
      <alignment horizontal="center" vertical="center" wrapText="1"/>
    </xf>
    <xf numFmtId="0" fontId="7" fillId="23" borderId="17" xfId="36" applyFont="1" applyBorder="1" applyAlignment="1">
      <alignment horizontal="center" vertical="center" wrapText="1"/>
    </xf>
    <xf numFmtId="180" fontId="3" fillId="33" borderId="13" xfId="36" applyNumberFormat="1" applyFont="1" applyFill="1" applyBorder="1" applyAlignment="1">
      <alignment horizontal="center" vertical="center" wrapText="1"/>
    </xf>
    <xf numFmtId="180" fontId="3" fillId="33" borderId="12" xfId="36" applyNumberFormat="1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7" fillId="23" borderId="13" xfId="36" applyFont="1" applyBorder="1" applyAlignment="1">
      <alignment horizontal="center" wrapText="1"/>
    </xf>
    <xf numFmtId="0" fontId="7" fillId="23" borderId="12" xfId="36" applyFont="1" applyBorder="1" applyAlignment="1">
      <alignment horizontal="center" wrapText="1"/>
    </xf>
    <xf numFmtId="0" fontId="14" fillId="23" borderId="15" xfId="36" applyFont="1" applyBorder="1" applyAlignment="1">
      <alignment horizontal="center" vertical="center"/>
    </xf>
    <xf numFmtId="0" fontId="14" fillId="23" borderId="10" xfId="36" applyFont="1" applyBorder="1" applyAlignment="1">
      <alignment horizontal="center" vertical="center"/>
    </xf>
    <xf numFmtId="0" fontId="14" fillId="23" borderId="20" xfId="36" applyFont="1" applyBorder="1" applyAlignment="1">
      <alignment horizontal="center" vertical="center" wrapText="1"/>
    </xf>
    <xf numFmtId="0" fontId="14" fillId="23" borderId="14" xfId="36" applyFont="1" applyBorder="1" applyAlignment="1">
      <alignment horizontal="center" vertical="center" wrapText="1"/>
    </xf>
    <xf numFmtId="0" fontId="14" fillId="23" borderId="16" xfId="36" applyFont="1" applyBorder="1" applyAlignment="1">
      <alignment horizontal="center" vertical="center" wrapText="1"/>
    </xf>
    <xf numFmtId="0" fontId="14" fillId="23" borderId="17" xfId="36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57" applyFont="1" applyAlignment="1">
      <alignment horizontal="left"/>
      <protection/>
    </xf>
    <xf numFmtId="0" fontId="13" fillId="35" borderId="0" xfId="34" applyFont="1" applyFill="1" applyBorder="1" applyAlignment="1">
      <alignment horizontal="center"/>
    </xf>
    <xf numFmtId="0" fontId="13" fillId="21" borderId="0" xfId="34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87">
      <selection activeCell="A117" sqref="A117:A125"/>
    </sheetView>
  </sheetViews>
  <sheetFormatPr defaultColWidth="9.140625" defaultRowHeight="15"/>
  <cols>
    <col min="1" max="1" width="32.421875" style="1" customWidth="1"/>
    <col min="2" max="2" width="9.28125" style="1" customWidth="1"/>
    <col min="3" max="3" width="12.140625" style="1" customWidth="1"/>
    <col min="4" max="4" width="9.7109375" style="1" customWidth="1"/>
    <col min="5" max="5" width="10.8515625" style="1" customWidth="1"/>
    <col min="6" max="6" width="10.00390625" style="1" customWidth="1"/>
    <col min="7" max="7" width="10.140625" style="1" customWidth="1"/>
    <col min="8" max="8" width="11.421875" style="1" customWidth="1"/>
    <col min="9" max="9" width="6.421875" style="1" customWidth="1"/>
    <col min="10" max="16384" width="9.140625" style="1" customWidth="1"/>
  </cols>
  <sheetData>
    <row r="1" spans="1:9" ht="15.75">
      <c r="A1" s="14" t="s">
        <v>64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85" t="s">
        <v>163</v>
      </c>
      <c r="B2" s="85"/>
      <c r="C2" s="85"/>
      <c r="D2" s="85"/>
      <c r="E2" s="85"/>
      <c r="F2" s="85"/>
      <c r="G2" s="85"/>
      <c r="H2" s="85"/>
      <c r="I2" s="85"/>
    </row>
    <row r="4" spans="1:9" ht="15" customHeight="1">
      <c r="A4" s="76" t="s">
        <v>10</v>
      </c>
      <c r="B4" s="76" t="s">
        <v>104</v>
      </c>
      <c r="C4" s="76" t="s">
        <v>105</v>
      </c>
      <c r="D4" s="83" t="s">
        <v>118</v>
      </c>
      <c r="E4" s="84"/>
      <c r="F4" s="83" t="s">
        <v>119</v>
      </c>
      <c r="G4" s="84"/>
      <c r="H4" s="86" t="s">
        <v>117</v>
      </c>
      <c r="I4" s="87"/>
    </row>
    <row r="5" spans="1:9" ht="31.5">
      <c r="A5" s="77"/>
      <c r="B5" s="77"/>
      <c r="C5" s="77"/>
      <c r="D5" s="11" t="s">
        <v>131</v>
      </c>
      <c r="E5" s="12" t="s">
        <v>116</v>
      </c>
      <c r="F5" s="11" t="s">
        <v>131</v>
      </c>
      <c r="G5" s="12" t="s">
        <v>116</v>
      </c>
      <c r="H5" s="88"/>
      <c r="I5" s="89"/>
    </row>
    <row r="6" spans="1:9" s="2" customFormat="1" ht="45">
      <c r="A6" s="7" t="s">
        <v>65</v>
      </c>
      <c r="B6" s="5"/>
      <c r="C6" s="5"/>
      <c r="D6" s="6"/>
      <c r="E6" s="6"/>
      <c r="F6" s="6"/>
      <c r="G6" s="6"/>
      <c r="H6" s="90"/>
      <c r="I6" s="91"/>
    </row>
    <row r="7" spans="1:9" s="2" customFormat="1" ht="15.75">
      <c r="A7" s="8" t="s">
        <v>79</v>
      </c>
      <c r="B7" s="9"/>
      <c r="C7" s="9"/>
      <c r="D7" s="10"/>
      <c r="E7" s="10"/>
      <c r="F7" s="10"/>
      <c r="G7" s="10"/>
      <c r="H7" s="90"/>
      <c r="I7" s="91"/>
    </row>
    <row r="8" spans="1:9" ht="15.75">
      <c r="A8" s="16" t="s">
        <v>63</v>
      </c>
      <c r="B8" s="17">
        <v>9</v>
      </c>
      <c r="C8" s="18" t="s">
        <v>112</v>
      </c>
      <c r="D8" s="35">
        <v>40560</v>
      </c>
      <c r="E8" s="6">
        <f>D8+28</f>
        <v>40588</v>
      </c>
      <c r="F8" s="6"/>
      <c r="G8" s="6"/>
      <c r="H8" s="69">
        <f>E8+189</f>
        <v>40777</v>
      </c>
      <c r="I8" s="70"/>
    </row>
    <row r="9" spans="1:9" ht="15" customHeight="1">
      <c r="A9" s="16" t="s">
        <v>62</v>
      </c>
      <c r="B9" s="17">
        <v>9</v>
      </c>
      <c r="C9" s="18" t="s">
        <v>112</v>
      </c>
      <c r="D9" s="35">
        <v>40563</v>
      </c>
      <c r="E9" s="6">
        <f>D9+28</f>
        <v>40591</v>
      </c>
      <c r="F9" s="6"/>
      <c r="G9" s="19"/>
      <c r="H9" s="69">
        <f>E9+189</f>
        <v>40780</v>
      </c>
      <c r="I9" s="70"/>
    </row>
    <row r="10" spans="1:9" ht="15" customHeight="1">
      <c r="A10" s="16" t="s">
        <v>61</v>
      </c>
      <c r="B10" s="17">
        <v>9</v>
      </c>
      <c r="C10" s="18" t="s">
        <v>112</v>
      </c>
      <c r="D10" s="35">
        <v>40567</v>
      </c>
      <c r="E10" s="6">
        <f>D10+28</f>
        <v>40595</v>
      </c>
      <c r="F10" s="6"/>
      <c r="G10" s="19"/>
      <c r="H10" s="69">
        <f>E10+189</f>
        <v>40784</v>
      </c>
      <c r="I10" s="70"/>
    </row>
    <row r="11" spans="1:9" ht="15" customHeight="1">
      <c r="A11" s="16" t="s">
        <v>60</v>
      </c>
      <c r="B11" s="17">
        <v>9</v>
      </c>
      <c r="C11" s="18" t="s">
        <v>112</v>
      </c>
      <c r="D11" s="35">
        <v>40570</v>
      </c>
      <c r="E11" s="6">
        <f>D11+28</f>
        <v>40598</v>
      </c>
      <c r="F11" s="6"/>
      <c r="G11" s="19"/>
      <c r="H11" s="69">
        <f>E11+189</f>
        <v>40787</v>
      </c>
      <c r="I11" s="70"/>
    </row>
    <row r="12" spans="1:9" ht="15.75">
      <c r="A12" s="16" t="s">
        <v>59</v>
      </c>
      <c r="B12" s="17">
        <v>9</v>
      </c>
      <c r="C12" s="18" t="s">
        <v>112</v>
      </c>
      <c r="D12" s="6"/>
      <c r="E12" s="6"/>
      <c r="F12" s="6">
        <f>G12-28</f>
        <v>40715</v>
      </c>
      <c r="G12" s="6">
        <f>H12-49</f>
        <v>40743</v>
      </c>
      <c r="H12" s="74">
        <v>40792</v>
      </c>
      <c r="I12" s="75"/>
    </row>
    <row r="13" spans="1:9" ht="15" customHeight="1">
      <c r="A13" s="16" t="s">
        <v>58</v>
      </c>
      <c r="B13" s="17">
        <v>9</v>
      </c>
      <c r="C13" s="18" t="s">
        <v>112</v>
      </c>
      <c r="D13" s="6"/>
      <c r="E13" s="6"/>
      <c r="F13" s="6">
        <f>G13-28</f>
        <v>40718</v>
      </c>
      <c r="G13" s="6">
        <f>H13-49</f>
        <v>40746</v>
      </c>
      <c r="H13" s="74">
        <v>40795</v>
      </c>
      <c r="I13" s="75"/>
    </row>
    <row r="14" spans="1:9" ht="15" customHeight="1">
      <c r="A14" s="16" t="s">
        <v>57</v>
      </c>
      <c r="B14" s="17">
        <v>9</v>
      </c>
      <c r="C14" s="18" t="s">
        <v>112</v>
      </c>
      <c r="D14" s="6"/>
      <c r="E14" s="6"/>
      <c r="F14" s="6">
        <f>G14-28</f>
        <v>40712</v>
      </c>
      <c r="G14" s="6">
        <f>H14-49</f>
        <v>40740</v>
      </c>
      <c r="H14" s="74">
        <v>40789</v>
      </c>
      <c r="I14" s="75"/>
    </row>
    <row r="15" spans="1:9" ht="15" customHeight="1">
      <c r="A15" s="16" t="s">
        <v>56</v>
      </c>
      <c r="B15" s="17">
        <v>9</v>
      </c>
      <c r="C15" s="18" t="s">
        <v>112</v>
      </c>
      <c r="D15" s="6"/>
      <c r="E15" s="6"/>
      <c r="F15" s="6">
        <f>G15-28</f>
        <v>40719</v>
      </c>
      <c r="G15" s="6">
        <f>H15-49</f>
        <v>40747</v>
      </c>
      <c r="H15" s="74">
        <v>40796</v>
      </c>
      <c r="I15" s="75"/>
    </row>
    <row r="16" spans="1:9" ht="15" customHeight="1">
      <c r="A16" s="16" t="s">
        <v>157</v>
      </c>
      <c r="B16" s="17">
        <v>9</v>
      </c>
      <c r="C16" s="18" t="s">
        <v>112</v>
      </c>
      <c r="D16" s="35">
        <v>40562</v>
      </c>
      <c r="E16" s="6">
        <f>D16+28</f>
        <v>40590</v>
      </c>
      <c r="F16" s="6"/>
      <c r="G16" s="19"/>
      <c r="H16" s="69">
        <f>E16+189</f>
        <v>40779</v>
      </c>
      <c r="I16" s="70"/>
    </row>
    <row r="17" spans="1:9" ht="31.5" customHeight="1">
      <c r="A17" s="16" t="s">
        <v>158</v>
      </c>
      <c r="B17" s="17">
        <v>9</v>
      </c>
      <c r="C17" s="18" t="s">
        <v>112</v>
      </c>
      <c r="D17" s="37">
        <v>40562</v>
      </c>
      <c r="E17" s="6">
        <f>D17+28</f>
        <v>40590</v>
      </c>
      <c r="F17" s="6"/>
      <c r="G17" s="19"/>
      <c r="H17" s="69">
        <f>E17+189</f>
        <v>40779</v>
      </c>
      <c r="I17" s="70"/>
    </row>
    <row r="18" spans="1:9" ht="33.75" customHeight="1">
      <c r="A18" s="16" t="s">
        <v>159</v>
      </c>
      <c r="B18" s="17">
        <v>9</v>
      </c>
      <c r="C18" s="18" t="s">
        <v>112</v>
      </c>
      <c r="D18" s="6"/>
      <c r="E18" s="6"/>
      <c r="F18" s="6">
        <f>G18-28</f>
        <v>40709</v>
      </c>
      <c r="G18" s="6">
        <f>H18-49</f>
        <v>40737</v>
      </c>
      <c r="H18" s="69">
        <v>40786</v>
      </c>
      <c r="I18" s="70"/>
    </row>
    <row r="19" spans="1:9" ht="15" customHeight="1">
      <c r="A19" s="16" t="s">
        <v>160</v>
      </c>
      <c r="B19" s="17">
        <v>9</v>
      </c>
      <c r="C19" s="18" t="s">
        <v>112</v>
      </c>
      <c r="D19" s="6"/>
      <c r="E19" s="6"/>
      <c r="F19" s="6">
        <f>G19-28</f>
        <v>40709</v>
      </c>
      <c r="G19" s="6">
        <f>H19-49</f>
        <v>40737</v>
      </c>
      <c r="H19" s="69">
        <v>40786</v>
      </c>
      <c r="I19" s="70"/>
    </row>
    <row r="20" spans="1:9" ht="15" customHeight="1">
      <c r="A20" s="8" t="s">
        <v>80</v>
      </c>
      <c r="B20" s="21"/>
      <c r="C20" s="22"/>
      <c r="D20" s="23"/>
      <c r="E20" s="6"/>
      <c r="F20" s="6"/>
      <c r="G20" s="24"/>
      <c r="H20" s="69"/>
      <c r="I20" s="70"/>
    </row>
    <row r="21" spans="1:9" ht="15" customHeight="1">
      <c r="A21" s="25" t="s">
        <v>120</v>
      </c>
      <c r="B21" s="21">
        <v>14</v>
      </c>
      <c r="C21" s="18" t="s">
        <v>113</v>
      </c>
      <c r="D21" s="35">
        <v>40572</v>
      </c>
      <c r="E21" s="6">
        <f aca="true" t="shared" si="0" ref="E21:E26">D21+28</f>
        <v>40600</v>
      </c>
      <c r="F21" s="26"/>
      <c r="G21" s="24"/>
      <c r="H21" s="74">
        <v>40423</v>
      </c>
      <c r="I21" s="75"/>
    </row>
    <row r="22" spans="1:9" ht="15" customHeight="1">
      <c r="A22" s="25" t="s">
        <v>121</v>
      </c>
      <c r="B22" s="21">
        <v>14</v>
      </c>
      <c r="C22" s="18" t="s">
        <v>113</v>
      </c>
      <c r="D22" s="35">
        <v>40564</v>
      </c>
      <c r="E22" s="6">
        <f t="shared" si="0"/>
        <v>40592</v>
      </c>
      <c r="F22" s="26"/>
      <c r="G22" s="24"/>
      <c r="H22" s="69">
        <f>E22+201</f>
        <v>40793</v>
      </c>
      <c r="I22" s="70"/>
    </row>
    <row r="23" spans="1:9" ht="15" customHeight="1">
      <c r="A23" s="25" t="s">
        <v>122</v>
      </c>
      <c r="B23" s="21">
        <v>14</v>
      </c>
      <c r="C23" s="18" t="s">
        <v>113</v>
      </c>
      <c r="D23" s="35">
        <v>40565</v>
      </c>
      <c r="E23" s="6">
        <f t="shared" si="0"/>
        <v>40593</v>
      </c>
      <c r="F23" s="26"/>
      <c r="G23" s="24"/>
      <c r="H23" s="69">
        <f>E23+189</f>
        <v>40782</v>
      </c>
      <c r="I23" s="70"/>
    </row>
    <row r="24" spans="1:9" ht="15" customHeight="1">
      <c r="A24" s="25" t="s">
        <v>51</v>
      </c>
      <c r="B24" s="21">
        <v>14</v>
      </c>
      <c r="C24" s="18" t="s">
        <v>113</v>
      </c>
      <c r="D24" s="35">
        <v>40561</v>
      </c>
      <c r="E24" s="6">
        <f t="shared" si="0"/>
        <v>40589</v>
      </c>
      <c r="F24" s="26"/>
      <c r="G24" s="24"/>
      <c r="H24" s="69">
        <f>E24+189</f>
        <v>40778</v>
      </c>
      <c r="I24" s="70"/>
    </row>
    <row r="25" spans="1:9" ht="15" customHeight="1">
      <c r="A25" s="25" t="s">
        <v>127</v>
      </c>
      <c r="B25" s="21">
        <v>14</v>
      </c>
      <c r="C25" s="18" t="s">
        <v>113</v>
      </c>
      <c r="D25" s="35">
        <v>40568</v>
      </c>
      <c r="E25" s="6">
        <f t="shared" si="0"/>
        <v>40596</v>
      </c>
      <c r="F25" s="26"/>
      <c r="G25" s="24"/>
      <c r="H25" s="69">
        <f>E25+189</f>
        <v>40785</v>
      </c>
      <c r="I25" s="70"/>
    </row>
    <row r="26" spans="1:9" ht="15" customHeight="1">
      <c r="A26" s="25" t="s">
        <v>77</v>
      </c>
      <c r="B26" s="21">
        <v>14</v>
      </c>
      <c r="C26" s="18" t="s">
        <v>113</v>
      </c>
      <c r="D26" s="35">
        <v>40568</v>
      </c>
      <c r="E26" s="6">
        <f t="shared" si="0"/>
        <v>40596</v>
      </c>
      <c r="F26" s="26"/>
      <c r="G26" s="24"/>
      <c r="H26" s="69">
        <f>E26+189</f>
        <v>40785</v>
      </c>
      <c r="I26" s="70"/>
    </row>
    <row r="27" spans="1:9" ht="15" customHeight="1">
      <c r="A27" s="25" t="s">
        <v>123</v>
      </c>
      <c r="B27" s="21">
        <v>14</v>
      </c>
      <c r="C27" s="18" t="s">
        <v>113</v>
      </c>
      <c r="D27" s="23"/>
      <c r="E27" s="26"/>
      <c r="F27" s="6">
        <f aca="true" t="shared" si="1" ref="F27:F32">G27-28</f>
        <v>40711</v>
      </c>
      <c r="G27" s="6">
        <f>H27-42</f>
        <v>40739</v>
      </c>
      <c r="H27" s="74">
        <v>40781</v>
      </c>
      <c r="I27" s="75"/>
    </row>
    <row r="28" spans="1:9" ht="29.25" customHeight="1">
      <c r="A28" s="25" t="s">
        <v>124</v>
      </c>
      <c r="B28" s="21">
        <v>14</v>
      </c>
      <c r="C28" s="18" t="s">
        <v>113</v>
      </c>
      <c r="D28" s="23"/>
      <c r="E28" s="26"/>
      <c r="F28" s="6">
        <f t="shared" si="1"/>
        <v>40717</v>
      </c>
      <c r="G28" s="6">
        <f>H28-49</f>
        <v>40745</v>
      </c>
      <c r="H28" s="74">
        <v>40794</v>
      </c>
      <c r="I28" s="75"/>
    </row>
    <row r="29" spans="1:9" ht="15" customHeight="1">
      <c r="A29" s="25" t="s">
        <v>125</v>
      </c>
      <c r="B29" s="21">
        <v>14</v>
      </c>
      <c r="C29" s="18" t="s">
        <v>113</v>
      </c>
      <c r="D29" s="23"/>
      <c r="E29" s="26"/>
      <c r="F29" s="6">
        <f t="shared" si="1"/>
        <v>40707</v>
      </c>
      <c r="G29" s="6">
        <f>H29-44</f>
        <v>40735</v>
      </c>
      <c r="H29" s="74">
        <v>40779</v>
      </c>
      <c r="I29" s="75"/>
    </row>
    <row r="30" spans="1:9" ht="15" customHeight="1">
      <c r="A30" s="25" t="s">
        <v>126</v>
      </c>
      <c r="B30" s="21">
        <v>14</v>
      </c>
      <c r="C30" s="18" t="s">
        <v>113</v>
      </c>
      <c r="D30" s="23"/>
      <c r="E30" s="26"/>
      <c r="F30" s="6">
        <f t="shared" si="1"/>
        <v>40714</v>
      </c>
      <c r="G30" s="6">
        <f>H30-49</f>
        <v>40742</v>
      </c>
      <c r="H30" s="74">
        <v>40791</v>
      </c>
      <c r="I30" s="75"/>
    </row>
    <row r="31" spans="1:9" ht="15" customHeight="1">
      <c r="A31" s="25" t="s">
        <v>128</v>
      </c>
      <c r="B31" s="21">
        <v>14</v>
      </c>
      <c r="C31" s="18" t="s">
        <v>113</v>
      </c>
      <c r="D31" s="23"/>
      <c r="E31" s="26"/>
      <c r="F31" s="6">
        <f t="shared" si="1"/>
        <v>40709</v>
      </c>
      <c r="G31" s="6">
        <f>H31-49</f>
        <v>40737</v>
      </c>
      <c r="H31" s="74">
        <v>40786</v>
      </c>
      <c r="I31" s="75"/>
    </row>
    <row r="32" spans="1:9" ht="15" customHeight="1">
      <c r="A32" s="25" t="s">
        <v>129</v>
      </c>
      <c r="B32" s="21">
        <v>14</v>
      </c>
      <c r="C32" s="18" t="s">
        <v>113</v>
      </c>
      <c r="D32" s="23"/>
      <c r="E32" s="26"/>
      <c r="F32" s="6">
        <f t="shared" si="1"/>
        <v>40709</v>
      </c>
      <c r="G32" s="6">
        <f>H32-49</f>
        <v>40737</v>
      </c>
      <c r="H32" s="74">
        <v>40786</v>
      </c>
      <c r="I32" s="75"/>
    </row>
    <row r="33" spans="1:9" ht="15" customHeight="1">
      <c r="A33" s="78" t="s">
        <v>85</v>
      </c>
      <c r="B33" s="79"/>
      <c r="C33" s="79"/>
      <c r="D33" s="79"/>
      <c r="E33" s="79"/>
      <c r="F33" s="79"/>
      <c r="G33" s="79"/>
      <c r="H33" s="79"/>
      <c r="I33" s="80"/>
    </row>
    <row r="34" spans="1:9" ht="15.75">
      <c r="A34" s="25" t="s">
        <v>13</v>
      </c>
      <c r="B34" s="21">
        <v>11</v>
      </c>
      <c r="C34" s="18" t="s">
        <v>112</v>
      </c>
      <c r="D34" s="35">
        <v>40560</v>
      </c>
      <c r="E34" s="6">
        <f aca="true" t="shared" si="2" ref="E34:E39">D34+28</f>
        <v>40588</v>
      </c>
      <c r="F34" s="26"/>
      <c r="G34" s="24"/>
      <c r="H34" s="69">
        <f aca="true" t="shared" si="3" ref="H34:H39">E34+189</f>
        <v>40777</v>
      </c>
      <c r="I34" s="70"/>
    </row>
    <row r="35" spans="1:9" ht="15.75">
      <c r="A35" s="25" t="s">
        <v>132</v>
      </c>
      <c r="B35" s="21">
        <v>11</v>
      </c>
      <c r="C35" s="18" t="s">
        <v>112</v>
      </c>
      <c r="D35" s="35">
        <v>40563</v>
      </c>
      <c r="E35" s="6">
        <f t="shared" si="2"/>
        <v>40591</v>
      </c>
      <c r="F35" s="26"/>
      <c r="G35" s="24"/>
      <c r="H35" s="69">
        <f t="shared" si="3"/>
        <v>40780</v>
      </c>
      <c r="I35" s="70"/>
    </row>
    <row r="36" spans="1:9" s="2" customFormat="1" ht="15.75">
      <c r="A36" s="25" t="s">
        <v>133</v>
      </c>
      <c r="B36" s="21">
        <v>11</v>
      </c>
      <c r="C36" s="18" t="s">
        <v>112</v>
      </c>
      <c r="D36" s="35">
        <v>40567</v>
      </c>
      <c r="E36" s="6">
        <f t="shared" si="2"/>
        <v>40595</v>
      </c>
      <c r="F36" s="26"/>
      <c r="G36" s="24"/>
      <c r="H36" s="69">
        <f t="shared" si="3"/>
        <v>40784</v>
      </c>
      <c r="I36" s="70"/>
    </row>
    <row r="37" spans="1:9" ht="15.75">
      <c r="A37" s="25" t="s">
        <v>134</v>
      </c>
      <c r="B37" s="21">
        <v>11</v>
      </c>
      <c r="C37" s="18" t="s">
        <v>112</v>
      </c>
      <c r="D37" s="35">
        <v>40570</v>
      </c>
      <c r="E37" s="6">
        <f t="shared" si="2"/>
        <v>40598</v>
      </c>
      <c r="F37" s="26"/>
      <c r="G37" s="24"/>
      <c r="H37" s="69">
        <f t="shared" si="3"/>
        <v>40787</v>
      </c>
      <c r="I37" s="70"/>
    </row>
    <row r="38" spans="1:9" ht="15.75">
      <c r="A38" s="25" t="s">
        <v>135</v>
      </c>
      <c r="B38" s="21">
        <v>11</v>
      </c>
      <c r="C38" s="18" t="s">
        <v>112</v>
      </c>
      <c r="D38" s="35">
        <v>40562</v>
      </c>
      <c r="E38" s="6">
        <f t="shared" si="2"/>
        <v>40590</v>
      </c>
      <c r="F38" s="26"/>
      <c r="G38" s="24"/>
      <c r="H38" s="74">
        <f t="shared" si="3"/>
        <v>40779</v>
      </c>
      <c r="I38" s="75"/>
    </row>
    <row r="39" spans="1:9" ht="30">
      <c r="A39" s="25" t="s">
        <v>136</v>
      </c>
      <c r="B39" s="21">
        <v>11</v>
      </c>
      <c r="C39" s="18" t="s">
        <v>112</v>
      </c>
      <c r="D39" s="35">
        <v>40562</v>
      </c>
      <c r="E39" s="6">
        <f t="shared" si="2"/>
        <v>40590</v>
      </c>
      <c r="F39" s="26"/>
      <c r="G39" s="24"/>
      <c r="H39" s="74">
        <f t="shared" si="3"/>
        <v>40779</v>
      </c>
      <c r="I39" s="75"/>
    </row>
    <row r="40" spans="1:9" ht="15.75">
      <c r="A40" s="78" t="s">
        <v>137</v>
      </c>
      <c r="B40" s="79"/>
      <c r="C40" s="79"/>
      <c r="D40" s="79"/>
      <c r="E40" s="79"/>
      <c r="F40" s="79"/>
      <c r="G40" s="79"/>
      <c r="H40" s="79"/>
      <c r="I40" s="80"/>
    </row>
    <row r="41" spans="1:9" ht="15.75">
      <c r="A41" s="25" t="s">
        <v>138</v>
      </c>
      <c r="B41" s="21">
        <v>16</v>
      </c>
      <c r="C41" s="18" t="s">
        <v>161</v>
      </c>
      <c r="D41" s="6"/>
      <c r="E41" s="6"/>
      <c r="F41" s="6">
        <f aca="true" t="shared" si="4" ref="F41:F46">G41-28</f>
        <v>40715</v>
      </c>
      <c r="G41" s="6">
        <f aca="true" t="shared" si="5" ref="G41:G46">H41-49</f>
        <v>40743</v>
      </c>
      <c r="H41" s="74">
        <v>40792</v>
      </c>
      <c r="I41" s="75"/>
    </row>
    <row r="42" spans="1:9" ht="15.75">
      <c r="A42" s="25" t="s">
        <v>32</v>
      </c>
      <c r="B42" s="21">
        <v>16</v>
      </c>
      <c r="C42" s="18" t="s">
        <v>161</v>
      </c>
      <c r="D42" s="6"/>
      <c r="E42" s="6"/>
      <c r="F42" s="6">
        <f t="shared" si="4"/>
        <v>40718</v>
      </c>
      <c r="G42" s="6">
        <f t="shared" si="5"/>
        <v>40746</v>
      </c>
      <c r="H42" s="74">
        <v>40795</v>
      </c>
      <c r="I42" s="75"/>
    </row>
    <row r="43" spans="1:9" ht="15.75">
      <c r="A43" s="25" t="s">
        <v>49</v>
      </c>
      <c r="B43" s="21">
        <v>16</v>
      </c>
      <c r="C43" s="18" t="s">
        <v>161</v>
      </c>
      <c r="D43" s="6"/>
      <c r="E43" s="6"/>
      <c r="F43" s="6">
        <f t="shared" si="4"/>
        <v>40712</v>
      </c>
      <c r="G43" s="6">
        <f t="shared" si="5"/>
        <v>40740</v>
      </c>
      <c r="H43" s="74">
        <v>40789</v>
      </c>
      <c r="I43" s="75"/>
    </row>
    <row r="44" spans="1:9" ht="30">
      <c r="A44" s="25" t="s">
        <v>139</v>
      </c>
      <c r="B44" s="21">
        <v>16</v>
      </c>
      <c r="C44" s="18" t="s">
        <v>161</v>
      </c>
      <c r="D44" s="6"/>
      <c r="E44" s="6"/>
      <c r="F44" s="6">
        <f t="shared" si="4"/>
        <v>40719</v>
      </c>
      <c r="G44" s="6">
        <f t="shared" si="5"/>
        <v>40747</v>
      </c>
      <c r="H44" s="74">
        <v>40796</v>
      </c>
      <c r="I44" s="75"/>
    </row>
    <row r="45" spans="1:9" ht="15.75">
      <c r="A45" s="25" t="s">
        <v>140</v>
      </c>
      <c r="B45" s="21">
        <v>16</v>
      </c>
      <c r="C45" s="18" t="s">
        <v>161</v>
      </c>
      <c r="D45" s="6"/>
      <c r="E45" s="6"/>
      <c r="F45" s="6">
        <f t="shared" si="4"/>
        <v>40709</v>
      </c>
      <c r="G45" s="6">
        <f t="shared" si="5"/>
        <v>40737</v>
      </c>
      <c r="H45" s="69">
        <v>40786</v>
      </c>
      <c r="I45" s="70"/>
    </row>
    <row r="46" spans="1:9" ht="30">
      <c r="A46" s="25" t="s">
        <v>141</v>
      </c>
      <c r="B46" s="21">
        <v>16</v>
      </c>
      <c r="C46" s="18" t="s">
        <v>161</v>
      </c>
      <c r="D46" s="6"/>
      <c r="E46" s="6"/>
      <c r="F46" s="6">
        <f t="shared" si="4"/>
        <v>40709</v>
      </c>
      <c r="G46" s="6">
        <f t="shared" si="5"/>
        <v>40737</v>
      </c>
      <c r="H46" s="69">
        <v>40786</v>
      </c>
      <c r="I46" s="70"/>
    </row>
    <row r="47" spans="1:9" ht="15.75">
      <c r="A47" s="78" t="s">
        <v>153</v>
      </c>
      <c r="B47" s="79"/>
      <c r="C47" s="79"/>
      <c r="D47" s="79"/>
      <c r="E47" s="79"/>
      <c r="F47" s="79"/>
      <c r="G47" s="79"/>
      <c r="H47" s="79"/>
      <c r="I47" s="80"/>
    </row>
    <row r="48" spans="1:9" ht="15.75">
      <c r="A48" s="25" t="s">
        <v>154</v>
      </c>
      <c r="B48" s="21">
        <v>16</v>
      </c>
      <c r="C48" s="18" t="s">
        <v>161</v>
      </c>
      <c r="D48" s="6"/>
      <c r="E48" s="6"/>
      <c r="F48" s="6">
        <f aca="true" t="shared" si="6" ref="F48:F53">G48-28</f>
        <v>40715</v>
      </c>
      <c r="G48" s="6">
        <f aca="true" t="shared" si="7" ref="G48:G53">H48-49</f>
        <v>40743</v>
      </c>
      <c r="H48" s="74">
        <v>40792</v>
      </c>
      <c r="I48" s="75"/>
    </row>
    <row r="49" spans="1:9" ht="15.75">
      <c r="A49" s="25" t="s">
        <v>155</v>
      </c>
      <c r="B49" s="21">
        <v>16</v>
      </c>
      <c r="C49" s="18" t="s">
        <v>161</v>
      </c>
      <c r="D49" s="6"/>
      <c r="E49" s="6"/>
      <c r="F49" s="6">
        <f t="shared" si="6"/>
        <v>40718</v>
      </c>
      <c r="G49" s="6">
        <f t="shared" si="7"/>
        <v>40746</v>
      </c>
      <c r="H49" s="74">
        <v>40795</v>
      </c>
      <c r="I49" s="75"/>
    </row>
    <row r="50" spans="1:9" ht="30">
      <c r="A50" s="25" t="s">
        <v>151</v>
      </c>
      <c r="B50" s="21">
        <v>16</v>
      </c>
      <c r="C50" s="18" t="s">
        <v>161</v>
      </c>
      <c r="D50" s="6"/>
      <c r="E50" s="6"/>
      <c r="F50" s="6">
        <f t="shared" si="6"/>
        <v>40712</v>
      </c>
      <c r="G50" s="6">
        <f t="shared" si="7"/>
        <v>40740</v>
      </c>
      <c r="H50" s="74">
        <v>40789</v>
      </c>
      <c r="I50" s="75"/>
    </row>
    <row r="51" spans="1:9" ht="15.75">
      <c r="A51" s="25" t="s">
        <v>156</v>
      </c>
      <c r="B51" s="21">
        <v>16</v>
      </c>
      <c r="C51" s="18" t="s">
        <v>161</v>
      </c>
      <c r="D51" s="6"/>
      <c r="E51" s="6"/>
      <c r="F51" s="6">
        <f t="shared" si="6"/>
        <v>40719</v>
      </c>
      <c r="G51" s="6">
        <f t="shared" si="7"/>
        <v>40747</v>
      </c>
      <c r="H51" s="74">
        <v>40796</v>
      </c>
      <c r="I51" s="75"/>
    </row>
    <row r="52" spans="1:9" ht="15.75">
      <c r="A52" s="25" t="s">
        <v>140</v>
      </c>
      <c r="B52" s="21">
        <v>16</v>
      </c>
      <c r="C52" s="18" t="s">
        <v>161</v>
      </c>
      <c r="D52" s="6"/>
      <c r="E52" s="6"/>
      <c r="F52" s="6">
        <f t="shared" si="6"/>
        <v>40709</v>
      </c>
      <c r="G52" s="6">
        <f t="shared" si="7"/>
        <v>40737</v>
      </c>
      <c r="H52" s="69">
        <v>40786</v>
      </c>
      <c r="I52" s="70"/>
    </row>
    <row r="53" spans="1:9" ht="30">
      <c r="A53" s="25" t="s">
        <v>141</v>
      </c>
      <c r="B53" s="21">
        <v>16</v>
      </c>
      <c r="C53" s="18" t="s">
        <v>161</v>
      </c>
      <c r="D53" s="6"/>
      <c r="E53" s="6"/>
      <c r="F53" s="6">
        <f t="shared" si="6"/>
        <v>40709</v>
      </c>
      <c r="G53" s="6">
        <f t="shared" si="7"/>
        <v>40737</v>
      </c>
      <c r="H53" s="69">
        <v>40786</v>
      </c>
      <c r="I53" s="70"/>
    </row>
    <row r="54" spans="1:9" ht="15.75">
      <c r="A54" s="78" t="s">
        <v>143</v>
      </c>
      <c r="B54" s="79"/>
      <c r="C54" s="79"/>
      <c r="D54" s="79"/>
      <c r="E54" s="79"/>
      <c r="F54" s="79"/>
      <c r="G54" s="79"/>
      <c r="H54" s="79"/>
      <c r="I54" s="80"/>
    </row>
    <row r="55" spans="1:9" ht="30">
      <c r="A55" s="25" t="s">
        <v>144</v>
      </c>
      <c r="B55" s="21">
        <v>16</v>
      </c>
      <c r="C55" s="18" t="s">
        <v>161</v>
      </c>
      <c r="D55" s="6"/>
      <c r="E55" s="6"/>
      <c r="F55" s="6">
        <f aca="true" t="shared" si="8" ref="F55:F60">G55-28</f>
        <v>40715</v>
      </c>
      <c r="G55" s="6">
        <f aca="true" t="shared" si="9" ref="G55:G60">H55-49</f>
        <v>40743</v>
      </c>
      <c r="H55" s="74">
        <v>40792</v>
      </c>
      <c r="I55" s="75"/>
    </row>
    <row r="56" spans="1:9" ht="15.75">
      <c r="A56" s="25" t="s">
        <v>145</v>
      </c>
      <c r="B56" s="21">
        <v>16</v>
      </c>
      <c r="C56" s="18" t="s">
        <v>161</v>
      </c>
      <c r="D56" s="6"/>
      <c r="E56" s="6"/>
      <c r="F56" s="6">
        <f t="shared" si="8"/>
        <v>40718</v>
      </c>
      <c r="G56" s="6">
        <f t="shared" si="9"/>
        <v>40746</v>
      </c>
      <c r="H56" s="74">
        <v>40795</v>
      </c>
      <c r="I56" s="75"/>
    </row>
    <row r="57" spans="1:9" ht="15.75">
      <c r="A57" s="25" t="s">
        <v>146</v>
      </c>
      <c r="B57" s="21">
        <v>16</v>
      </c>
      <c r="C57" s="18" t="s">
        <v>161</v>
      </c>
      <c r="D57" s="6"/>
      <c r="E57" s="6"/>
      <c r="F57" s="6">
        <f t="shared" si="8"/>
        <v>40712</v>
      </c>
      <c r="G57" s="6">
        <f t="shared" si="9"/>
        <v>40740</v>
      </c>
      <c r="H57" s="74">
        <v>40789</v>
      </c>
      <c r="I57" s="75"/>
    </row>
    <row r="58" spans="1:9" ht="15.75">
      <c r="A58" s="25" t="s">
        <v>38</v>
      </c>
      <c r="B58" s="21">
        <v>16</v>
      </c>
      <c r="C58" s="18" t="s">
        <v>161</v>
      </c>
      <c r="D58" s="6"/>
      <c r="E58" s="6"/>
      <c r="F58" s="6">
        <f t="shared" si="8"/>
        <v>40719</v>
      </c>
      <c r="G58" s="6">
        <f t="shared" si="9"/>
        <v>40747</v>
      </c>
      <c r="H58" s="74">
        <v>40796</v>
      </c>
      <c r="I58" s="75"/>
    </row>
    <row r="59" spans="1:9" ht="15.75">
      <c r="A59" s="25" t="s">
        <v>140</v>
      </c>
      <c r="B59" s="21">
        <v>16</v>
      </c>
      <c r="C59" s="18" t="s">
        <v>161</v>
      </c>
      <c r="D59" s="6"/>
      <c r="E59" s="6"/>
      <c r="F59" s="6">
        <f t="shared" si="8"/>
        <v>40709</v>
      </c>
      <c r="G59" s="6">
        <f t="shared" si="9"/>
        <v>40737</v>
      </c>
      <c r="H59" s="69">
        <v>40786</v>
      </c>
      <c r="I59" s="70"/>
    </row>
    <row r="60" spans="1:9" ht="30">
      <c r="A60" s="25" t="s">
        <v>141</v>
      </c>
      <c r="B60" s="21">
        <v>16</v>
      </c>
      <c r="C60" s="18" t="s">
        <v>161</v>
      </c>
      <c r="D60" s="6"/>
      <c r="E60" s="6"/>
      <c r="F60" s="6">
        <f t="shared" si="8"/>
        <v>40709</v>
      </c>
      <c r="G60" s="6">
        <f t="shared" si="9"/>
        <v>40737</v>
      </c>
      <c r="H60" s="69">
        <v>40786</v>
      </c>
      <c r="I60" s="70"/>
    </row>
    <row r="61" spans="1:9" ht="15.75">
      <c r="A61" s="78" t="s">
        <v>142</v>
      </c>
      <c r="B61" s="79"/>
      <c r="C61" s="79"/>
      <c r="D61" s="79"/>
      <c r="E61" s="79"/>
      <c r="F61" s="79"/>
      <c r="G61" s="79"/>
      <c r="H61" s="79"/>
      <c r="I61" s="80"/>
    </row>
    <row r="62" spans="1:9" ht="15.75">
      <c r="A62" s="25" t="s">
        <v>40</v>
      </c>
      <c r="B62" s="21">
        <v>16</v>
      </c>
      <c r="C62" s="18" t="s">
        <v>161</v>
      </c>
      <c r="D62" s="6"/>
      <c r="E62" s="6"/>
      <c r="F62" s="6">
        <f aca="true" t="shared" si="10" ref="F62:F67">G62-28</f>
        <v>40715</v>
      </c>
      <c r="G62" s="6">
        <f aca="true" t="shared" si="11" ref="G62:G67">H62-49</f>
        <v>40743</v>
      </c>
      <c r="H62" s="74">
        <v>40792</v>
      </c>
      <c r="I62" s="75"/>
    </row>
    <row r="63" spans="1:9" ht="15.75">
      <c r="A63" s="25" t="s">
        <v>147</v>
      </c>
      <c r="B63" s="21">
        <v>16</v>
      </c>
      <c r="C63" s="18" t="s">
        <v>161</v>
      </c>
      <c r="D63" s="6"/>
      <c r="E63" s="6"/>
      <c r="F63" s="6">
        <f t="shared" si="10"/>
        <v>40718</v>
      </c>
      <c r="G63" s="6">
        <f t="shared" si="11"/>
        <v>40746</v>
      </c>
      <c r="H63" s="74">
        <v>40795</v>
      </c>
      <c r="I63" s="75"/>
    </row>
    <row r="64" spans="1:9" ht="15.75">
      <c r="A64" s="25" t="s">
        <v>39</v>
      </c>
      <c r="B64" s="21">
        <v>16</v>
      </c>
      <c r="C64" s="18" t="s">
        <v>161</v>
      </c>
      <c r="D64" s="6"/>
      <c r="E64" s="6"/>
      <c r="F64" s="6">
        <f t="shared" si="10"/>
        <v>40712</v>
      </c>
      <c r="G64" s="6">
        <f t="shared" si="11"/>
        <v>40740</v>
      </c>
      <c r="H64" s="74">
        <v>40789</v>
      </c>
      <c r="I64" s="75"/>
    </row>
    <row r="65" spans="1:9" ht="30">
      <c r="A65" s="25" t="s">
        <v>148</v>
      </c>
      <c r="B65" s="21">
        <v>16</v>
      </c>
      <c r="C65" s="18" t="s">
        <v>161</v>
      </c>
      <c r="D65" s="6"/>
      <c r="E65" s="6"/>
      <c r="F65" s="6">
        <f t="shared" si="10"/>
        <v>40719</v>
      </c>
      <c r="G65" s="6">
        <f t="shared" si="11"/>
        <v>40747</v>
      </c>
      <c r="H65" s="74">
        <v>40796</v>
      </c>
      <c r="I65" s="75"/>
    </row>
    <row r="66" spans="1:9" ht="15.75">
      <c r="A66" s="25" t="s">
        <v>140</v>
      </c>
      <c r="B66" s="21">
        <v>16</v>
      </c>
      <c r="C66" s="18" t="s">
        <v>161</v>
      </c>
      <c r="D66" s="6"/>
      <c r="E66" s="6"/>
      <c r="F66" s="6">
        <f t="shared" si="10"/>
        <v>40709</v>
      </c>
      <c r="G66" s="6">
        <f t="shared" si="11"/>
        <v>40737</v>
      </c>
      <c r="H66" s="69">
        <v>40786</v>
      </c>
      <c r="I66" s="70"/>
    </row>
    <row r="67" spans="1:9" ht="30">
      <c r="A67" s="25" t="s">
        <v>141</v>
      </c>
      <c r="B67" s="21">
        <v>16</v>
      </c>
      <c r="C67" s="18" t="s">
        <v>161</v>
      </c>
      <c r="D67" s="6"/>
      <c r="E67" s="6"/>
      <c r="F67" s="6">
        <f t="shared" si="10"/>
        <v>40709</v>
      </c>
      <c r="G67" s="6">
        <f t="shared" si="11"/>
        <v>40737</v>
      </c>
      <c r="H67" s="69">
        <v>40786</v>
      </c>
      <c r="I67" s="70"/>
    </row>
    <row r="68" spans="1:9" ht="15.75">
      <c r="A68" s="78" t="s">
        <v>149</v>
      </c>
      <c r="B68" s="79"/>
      <c r="C68" s="79"/>
      <c r="D68" s="79"/>
      <c r="E68" s="79"/>
      <c r="F68" s="79"/>
      <c r="G68" s="79"/>
      <c r="H68" s="79"/>
      <c r="I68" s="80"/>
    </row>
    <row r="69" spans="1:9" ht="30">
      <c r="A69" s="25" t="s">
        <v>150</v>
      </c>
      <c r="B69" s="21">
        <v>16</v>
      </c>
      <c r="C69" s="18" t="s">
        <v>161</v>
      </c>
      <c r="D69" s="6"/>
      <c r="E69" s="6"/>
      <c r="F69" s="6">
        <f aca="true" t="shared" si="12" ref="F69:F74">G69-28</f>
        <v>40715</v>
      </c>
      <c r="G69" s="6">
        <f aca="true" t="shared" si="13" ref="G69:G74">H69-49</f>
        <v>40743</v>
      </c>
      <c r="H69" s="74">
        <v>40792</v>
      </c>
      <c r="I69" s="75"/>
    </row>
    <row r="70" spans="1:9" ht="15.75">
      <c r="A70" s="25" t="s">
        <v>24</v>
      </c>
      <c r="B70" s="21">
        <v>16</v>
      </c>
      <c r="C70" s="18" t="s">
        <v>161</v>
      </c>
      <c r="D70" s="6"/>
      <c r="E70" s="6"/>
      <c r="F70" s="6">
        <f t="shared" si="12"/>
        <v>40718</v>
      </c>
      <c r="G70" s="6">
        <f t="shared" si="13"/>
        <v>40746</v>
      </c>
      <c r="H70" s="74">
        <v>40795</v>
      </c>
      <c r="I70" s="75"/>
    </row>
    <row r="71" spans="1:9" ht="30">
      <c r="A71" s="25" t="s">
        <v>151</v>
      </c>
      <c r="B71" s="21">
        <v>16</v>
      </c>
      <c r="C71" s="18" t="s">
        <v>161</v>
      </c>
      <c r="D71" s="6"/>
      <c r="E71" s="6"/>
      <c r="F71" s="6">
        <f t="shared" si="12"/>
        <v>40712</v>
      </c>
      <c r="G71" s="6">
        <f t="shared" si="13"/>
        <v>40740</v>
      </c>
      <c r="H71" s="74">
        <v>40789</v>
      </c>
      <c r="I71" s="75"/>
    </row>
    <row r="72" spans="1:9" ht="15.75">
      <c r="A72" s="25" t="s">
        <v>152</v>
      </c>
      <c r="B72" s="21">
        <v>16</v>
      </c>
      <c r="C72" s="18" t="s">
        <v>161</v>
      </c>
      <c r="D72" s="6"/>
      <c r="E72" s="6"/>
      <c r="F72" s="6">
        <f t="shared" si="12"/>
        <v>40719</v>
      </c>
      <c r="G72" s="6">
        <f t="shared" si="13"/>
        <v>40747</v>
      </c>
      <c r="H72" s="74">
        <v>40796</v>
      </c>
      <c r="I72" s="75"/>
    </row>
    <row r="73" spans="1:9" ht="15.75">
      <c r="A73" s="25" t="s">
        <v>140</v>
      </c>
      <c r="B73" s="21">
        <v>16</v>
      </c>
      <c r="C73" s="18" t="s">
        <v>161</v>
      </c>
      <c r="D73" s="6"/>
      <c r="E73" s="6"/>
      <c r="F73" s="6">
        <f t="shared" si="12"/>
        <v>40709</v>
      </c>
      <c r="G73" s="6">
        <f t="shared" si="13"/>
        <v>40737</v>
      </c>
      <c r="H73" s="69">
        <v>40786</v>
      </c>
      <c r="I73" s="70"/>
    </row>
    <row r="74" spans="1:9" ht="30">
      <c r="A74" s="25" t="s">
        <v>141</v>
      </c>
      <c r="B74" s="21">
        <v>16</v>
      </c>
      <c r="C74" s="18" t="s">
        <v>161</v>
      </c>
      <c r="D74" s="6"/>
      <c r="E74" s="6"/>
      <c r="F74" s="6">
        <f t="shared" si="12"/>
        <v>40709</v>
      </c>
      <c r="G74" s="38">
        <f t="shared" si="13"/>
        <v>40737</v>
      </c>
      <c r="H74" s="69">
        <v>40786</v>
      </c>
      <c r="I74" s="70"/>
    </row>
    <row r="75" spans="1:9" ht="15.75">
      <c r="A75" s="44" t="s">
        <v>91</v>
      </c>
      <c r="B75" s="21"/>
      <c r="C75" s="22"/>
      <c r="D75" s="23"/>
      <c r="E75" s="42"/>
      <c r="F75" s="23"/>
      <c r="G75" s="43"/>
      <c r="H75" s="40"/>
      <c r="I75" s="41"/>
    </row>
    <row r="76" spans="1:9" ht="15.75">
      <c r="A76" s="78" t="s">
        <v>137</v>
      </c>
      <c r="B76" s="79"/>
      <c r="C76" s="79"/>
      <c r="D76" s="79"/>
      <c r="E76" s="79"/>
      <c r="F76" s="79"/>
      <c r="G76" s="79"/>
      <c r="H76" s="79"/>
      <c r="I76" s="80"/>
    </row>
    <row r="77" spans="1:10" ht="15.75">
      <c r="A77" s="45" t="s">
        <v>164</v>
      </c>
      <c r="B77" s="17"/>
      <c r="C77" s="18"/>
      <c r="D77" s="36"/>
      <c r="E77" s="23"/>
      <c r="F77" s="32"/>
      <c r="G77" s="20"/>
      <c r="H77" s="26"/>
      <c r="I77" s="26"/>
      <c r="J77" s="3"/>
    </row>
    <row r="78" spans="1:10" ht="15.75">
      <c r="A78" s="45" t="s">
        <v>33</v>
      </c>
      <c r="B78" s="17"/>
      <c r="C78" s="18"/>
      <c r="D78" s="36"/>
      <c r="E78" s="23"/>
      <c r="F78" s="32"/>
      <c r="G78" s="20"/>
      <c r="H78" s="26"/>
      <c r="I78" s="26"/>
      <c r="J78" s="3"/>
    </row>
    <row r="79" spans="1:10" ht="15.75">
      <c r="A79" s="47" t="s">
        <v>168</v>
      </c>
      <c r="B79" s="17"/>
      <c r="C79" s="18"/>
      <c r="D79" s="36"/>
      <c r="E79" s="23"/>
      <c r="F79" s="32"/>
      <c r="G79" s="20"/>
      <c r="H79" s="26"/>
      <c r="I79" s="26"/>
      <c r="J79" s="3"/>
    </row>
    <row r="80" spans="1:10" ht="15.75">
      <c r="A80" s="45" t="s">
        <v>165</v>
      </c>
      <c r="B80" s="17"/>
      <c r="C80" s="18"/>
      <c r="D80" s="36"/>
      <c r="E80" s="23"/>
      <c r="F80" s="32"/>
      <c r="G80" s="20"/>
      <c r="H80" s="26"/>
      <c r="I80" s="26"/>
      <c r="J80" s="3"/>
    </row>
    <row r="81" spans="1:10" ht="15.75">
      <c r="A81" s="45" t="s">
        <v>31</v>
      </c>
      <c r="B81" s="17"/>
      <c r="C81" s="18"/>
      <c r="D81" s="36"/>
      <c r="E81" s="23"/>
      <c r="F81" s="32"/>
      <c r="G81" s="20"/>
      <c r="H81" s="26"/>
      <c r="I81" s="26"/>
      <c r="J81" s="3"/>
    </row>
    <row r="82" spans="1:10" ht="15.75">
      <c r="A82" s="45" t="s">
        <v>166</v>
      </c>
      <c r="B82" s="17"/>
      <c r="C82" s="18"/>
      <c r="D82" s="36"/>
      <c r="E82" s="23"/>
      <c r="F82" s="32"/>
      <c r="G82" s="20"/>
      <c r="H82" s="26"/>
      <c r="I82" s="26"/>
      <c r="J82" s="3"/>
    </row>
    <row r="83" spans="1:10" ht="15.75">
      <c r="A83" s="47" t="s">
        <v>169</v>
      </c>
      <c r="B83" s="17"/>
      <c r="C83" s="18"/>
      <c r="D83" s="36"/>
      <c r="E83" s="23"/>
      <c r="F83" s="32"/>
      <c r="G83" s="20"/>
      <c r="H83" s="26"/>
      <c r="I83" s="26"/>
      <c r="J83" s="3"/>
    </row>
    <row r="84" spans="1:10" ht="15.75">
      <c r="A84" s="45" t="s">
        <v>167</v>
      </c>
      <c r="B84" s="17"/>
      <c r="C84" s="18"/>
      <c r="D84" s="36"/>
      <c r="E84" s="23"/>
      <c r="F84" s="32"/>
      <c r="G84" s="20"/>
      <c r="H84" s="26"/>
      <c r="I84" s="26"/>
      <c r="J84" s="3"/>
    </row>
    <row r="85" spans="1:10" ht="15.75">
      <c r="A85" s="46" t="s">
        <v>102</v>
      </c>
      <c r="B85" s="17"/>
      <c r="C85" s="18"/>
      <c r="D85" s="36"/>
      <c r="E85" s="23"/>
      <c r="F85" s="32"/>
      <c r="G85" s="20"/>
      <c r="H85" s="26"/>
      <c r="I85" s="26"/>
      <c r="J85" s="3"/>
    </row>
    <row r="86" spans="1:10" ht="15.75" customHeight="1">
      <c r="A86" s="78" t="s">
        <v>153</v>
      </c>
      <c r="B86" s="79"/>
      <c r="C86" s="79"/>
      <c r="D86" s="79"/>
      <c r="E86" s="79"/>
      <c r="F86" s="79"/>
      <c r="G86" s="79"/>
      <c r="H86" s="79"/>
      <c r="I86" s="80"/>
      <c r="J86" s="3"/>
    </row>
    <row r="87" spans="1:10" ht="15.75">
      <c r="A87" s="48" t="s">
        <v>174</v>
      </c>
      <c r="B87" s="17"/>
      <c r="C87" s="18"/>
      <c r="D87" s="36"/>
      <c r="E87" s="23"/>
      <c r="F87" s="32"/>
      <c r="G87" s="20"/>
      <c r="H87" s="26"/>
      <c r="I87" s="26"/>
      <c r="J87" s="3"/>
    </row>
    <row r="88" spans="1:10" ht="15.75">
      <c r="A88" s="48" t="s">
        <v>175</v>
      </c>
      <c r="B88" s="17"/>
      <c r="C88" s="18"/>
      <c r="D88" s="36"/>
      <c r="E88" s="23"/>
      <c r="F88" s="32"/>
      <c r="G88" s="20"/>
      <c r="H88" s="26"/>
      <c r="I88" s="26"/>
      <c r="J88" s="3"/>
    </row>
    <row r="89" spans="1:10" ht="15.75">
      <c r="A89" s="48" t="s">
        <v>23</v>
      </c>
      <c r="B89" s="17"/>
      <c r="C89" s="18"/>
      <c r="D89" s="36"/>
      <c r="E89" s="23"/>
      <c r="F89" s="32"/>
      <c r="G89" s="20"/>
      <c r="H89" s="26"/>
      <c r="I89" s="26"/>
      <c r="J89" s="3"/>
    </row>
    <row r="90" spans="1:10" ht="15.75">
      <c r="A90" s="48" t="s">
        <v>170</v>
      </c>
      <c r="B90" s="17"/>
      <c r="C90" s="18"/>
      <c r="D90" s="36"/>
      <c r="E90" s="23"/>
      <c r="F90" s="32"/>
      <c r="G90" s="20"/>
      <c r="H90" s="26"/>
      <c r="I90" s="26"/>
      <c r="J90" s="3"/>
    </row>
    <row r="91" spans="1:10" ht="15.75">
      <c r="A91" s="48" t="s">
        <v>171</v>
      </c>
      <c r="B91" s="17"/>
      <c r="C91" s="18"/>
      <c r="D91" s="36"/>
      <c r="E91" s="23"/>
      <c r="F91" s="32"/>
      <c r="G91" s="20"/>
      <c r="H91" s="26"/>
      <c r="I91" s="26"/>
      <c r="J91" s="3"/>
    </row>
    <row r="92" spans="1:10" ht="15.75">
      <c r="A92" s="48" t="s">
        <v>172</v>
      </c>
      <c r="B92" s="17"/>
      <c r="C92" s="18"/>
      <c r="D92" s="36"/>
      <c r="E92" s="23"/>
      <c r="F92" s="32"/>
      <c r="G92" s="20"/>
      <c r="H92" s="26"/>
      <c r="I92" s="26"/>
      <c r="J92" s="3"/>
    </row>
    <row r="93" spans="1:10" ht="15.75">
      <c r="A93" s="48" t="s">
        <v>173</v>
      </c>
      <c r="B93" s="17"/>
      <c r="C93" s="18"/>
      <c r="D93" s="36"/>
      <c r="E93" s="23"/>
      <c r="F93" s="32"/>
      <c r="G93" s="20"/>
      <c r="H93" s="26"/>
      <c r="I93" s="26"/>
      <c r="J93" s="3"/>
    </row>
    <row r="94" spans="1:10" ht="15.75">
      <c r="A94" s="45" t="s">
        <v>167</v>
      </c>
      <c r="B94" s="17"/>
      <c r="C94" s="18"/>
      <c r="D94" s="36"/>
      <c r="E94" s="23"/>
      <c r="F94" s="32"/>
      <c r="G94" s="20"/>
      <c r="H94" s="26"/>
      <c r="I94" s="26"/>
      <c r="J94" s="3"/>
    </row>
    <row r="95" spans="1:10" ht="15.75">
      <c r="A95" s="46" t="s">
        <v>102</v>
      </c>
      <c r="B95" s="17"/>
      <c r="C95" s="18"/>
      <c r="D95" s="36"/>
      <c r="E95" s="23"/>
      <c r="F95" s="32"/>
      <c r="G95" s="20"/>
      <c r="H95" s="26"/>
      <c r="I95" s="26"/>
      <c r="J95" s="3"/>
    </row>
    <row r="96" spans="1:10" ht="15.75">
      <c r="A96" s="78" t="s">
        <v>143</v>
      </c>
      <c r="B96" s="79"/>
      <c r="C96" s="79"/>
      <c r="D96" s="79"/>
      <c r="E96" s="79"/>
      <c r="F96" s="79"/>
      <c r="G96" s="79"/>
      <c r="H96" s="79"/>
      <c r="I96" s="80"/>
      <c r="J96" s="3"/>
    </row>
    <row r="97" spans="1:10" ht="15.75">
      <c r="A97" s="48" t="s">
        <v>176</v>
      </c>
      <c r="B97" s="17"/>
      <c r="C97" s="18"/>
      <c r="D97" s="36"/>
      <c r="E97" s="23"/>
      <c r="F97" s="32"/>
      <c r="G97" s="20"/>
      <c r="H97" s="26"/>
      <c r="I97" s="26"/>
      <c r="J97" s="3"/>
    </row>
    <row r="98" spans="1:10" ht="15.75">
      <c r="A98" s="48" t="s">
        <v>170</v>
      </c>
      <c r="B98" s="17"/>
      <c r="C98" s="18"/>
      <c r="D98" s="36"/>
      <c r="E98" s="23"/>
      <c r="F98" s="32"/>
      <c r="G98" s="20"/>
      <c r="H98" s="26"/>
      <c r="I98" s="26"/>
      <c r="J98" s="3"/>
    </row>
    <row r="99" spans="1:10" ht="15.75">
      <c r="A99" s="48" t="s">
        <v>1</v>
      </c>
      <c r="B99" s="17"/>
      <c r="C99" s="18"/>
      <c r="D99" s="36"/>
      <c r="E99" s="23"/>
      <c r="F99" s="32"/>
      <c r="G99" s="20"/>
      <c r="H99" s="26"/>
      <c r="I99" s="26"/>
      <c r="J99" s="3"/>
    </row>
    <row r="100" spans="1:10" ht="15.75">
      <c r="A100" s="48" t="s">
        <v>0</v>
      </c>
      <c r="B100" s="17"/>
      <c r="C100" s="18"/>
      <c r="D100" s="36"/>
      <c r="E100" s="23"/>
      <c r="F100" s="32"/>
      <c r="G100" s="20"/>
      <c r="H100" s="26"/>
      <c r="I100" s="26"/>
      <c r="J100" s="3"/>
    </row>
    <row r="101" spans="1:10" ht="15.75">
      <c r="A101" s="48" t="s">
        <v>178</v>
      </c>
      <c r="B101" s="17"/>
      <c r="C101" s="18"/>
      <c r="D101" s="36"/>
      <c r="E101" s="23"/>
      <c r="F101" s="32"/>
      <c r="G101" s="20"/>
      <c r="H101" s="26"/>
      <c r="I101" s="26"/>
      <c r="J101" s="3"/>
    </row>
    <row r="102" spans="1:10" ht="15.75">
      <c r="A102" s="48" t="s">
        <v>179</v>
      </c>
      <c r="B102" s="17"/>
      <c r="C102" s="18"/>
      <c r="D102" s="36"/>
      <c r="E102" s="23"/>
      <c r="F102" s="32"/>
      <c r="G102" s="20"/>
      <c r="H102" s="26"/>
      <c r="I102" s="26"/>
      <c r="J102" s="3"/>
    </row>
    <row r="103" spans="1:10" ht="15.75">
      <c r="A103" s="48" t="s">
        <v>177</v>
      </c>
      <c r="B103" s="17"/>
      <c r="C103" s="18"/>
      <c r="D103" s="36"/>
      <c r="E103" s="23"/>
      <c r="F103" s="32"/>
      <c r="G103" s="20"/>
      <c r="H103" s="26"/>
      <c r="I103" s="26"/>
      <c r="J103" s="3"/>
    </row>
    <row r="104" spans="1:10" ht="15.75">
      <c r="A104" s="48" t="s">
        <v>167</v>
      </c>
      <c r="B104" s="17"/>
      <c r="C104" s="18"/>
      <c r="D104" s="36"/>
      <c r="E104" s="23"/>
      <c r="F104" s="32"/>
      <c r="G104" s="20"/>
      <c r="H104" s="26"/>
      <c r="I104" s="26"/>
      <c r="J104" s="3"/>
    </row>
    <row r="105" spans="1:10" ht="15.75">
      <c r="A105" s="48" t="s">
        <v>102</v>
      </c>
      <c r="B105" s="17"/>
      <c r="C105" s="18"/>
      <c r="D105" s="36"/>
      <c r="E105" s="23"/>
      <c r="F105" s="32"/>
      <c r="G105" s="20"/>
      <c r="H105" s="26"/>
      <c r="I105" s="26"/>
      <c r="J105" s="3"/>
    </row>
    <row r="106" spans="1:10" ht="15.75">
      <c r="A106" s="78" t="s">
        <v>142</v>
      </c>
      <c r="B106" s="79"/>
      <c r="C106" s="79"/>
      <c r="D106" s="79"/>
      <c r="E106" s="79"/>
      <c r="F106" s="79"/>
      <c r="G106" s="79"/>
      <c r="H106" s="79"/>
      <c r="I106" s="80"/>
      <c r="J106" s="3"/>
    </row>
    <row r="107" spans="1:10" ht="15.75">
      <c r="A107" s="48" t="s">
        <v>180</v>
      </c>
      <c r="B107" s="17"/>
      <c r="C107" s="18"/>
      <c r="D107" s="36"/>
      <c r="E107" s="23"/>
      <c r="F107" s="32"/>
      <c r="G107" s="20"/>
      <c r="H107" s="26"/>
      <c r="I107" s="26"/>
      <c r="J107" s="3"/>
    </row>
    <row r="108" spans="1:10" ht="15.75">
      <c r="A108" s="48" t="s">
        <v>181</v>
      </c>
      <c r="B108" s="17"/>
      <c r="C108" s="18"/>
      <c r="D108" s="36"/>
      <c r="E108" s="23"/>
      <c r="F108" s="32"/>
      <c r="G108" s="20"/>
      <c r="H108" s="26"/>
      <c r="I108" s="26"/>
      <c r="J108" s="3"/>
    </row>
    <row r="109" spans="1:10" ht="15.75">
      <c r="A109" s="48" t="s">
        <v>182</v>
      </c>
      <c r="B109" s="17"/>
      <c r="C109" s="18"/>
      <c r="D109" s="36"/>
      <c r="E109" s="23"/>
      <c r="F109" s="32"/>
      <c r="G109" s="20"/>
      <c r="H109" s="26"/>
      <c r="I109" s="26"/>
      <c r="J109" s="3"/>
    </row>
    <row r="110" spans="1:10" ht="15.75">
      <c r="A110" s="48" t="s">
        <v>183</v>
      </c>
      <c r="B110" s="17"/>
      <c r="C110" s="18"/>
      <c r="D110" s="36"/>
      <c r="E110" s="23"/>
      <c r="F110" s="32"/>
      <c r="G110" s="20"/>
      <c r="H110" s="26"/>
      <c r="I110" s="26"/>
      <c r="J110" s="3"/>
    </row>
    <row r="111" spans="1:10" ht="15.75">
      <c r="A111" s="48" t="s">
        <v>185</v>
      </c>
      <c r="B111" s="17"/>
      <c r="C111" s="18"/>
      <c r="D111" s="36"/>
      <c r="E111" s="23"/>
      <c r="F111" s="32"/>
      <c r="G111" s="20"/>
      <c r="H111" s="26"/>
      <c r="I111" s="26"/>
      <c r="J111" s="3"/>
    </row>
    <row r="112" spans="1:10" ht="15.75">
      <c r="A112" s="48" t="s">
        <v>101</v>
      </c>
      <c r="B112" s="17"/>
      <c r="C112" s="18"/>
      <c r="D112" s="36"/>
      <c r="E112" s="23"/>
      <c r="F112" s="32"/>
      <c r="G112" s="20"/>
      <c r="H112" s="26"/>
      <c r="I112" s="26"/>
      <c r="J112" s="3"/>
    </row>
    <row r="113" spans="1:10" ht="15.75">
      <c r="A113" s="48" t="s">
        <v>184</v>
      </c>
      <c r="B113" s="17"/>
      <c r="C113" s="18"/>
      <c r="D113" s="36"/>
      <c r="E113" s="23"/>
      <c r="F113" s="32"/>
      <c r="G113" s="20"/>
      <c r="H113" s="26"/>
      <c r="I113" s="26"/>
      <c r="J113" s="3"/>
    </row>
    <row r="114" spans="1:10" ht="15.75">
      <c r="A114" s="48" t="s">
        <v>167</v>
      </c>
      <c r="B114" s="17"/>
      <c r="C114" s="18"/>
      <c r="D114" s="36"/>
      <c r="E114" s="23"/>
      <c r="F114" s="32"/>
      <c r="G114" s="20"/>
      <c r="H114" s="26"/>
      <c r="I114" s="26"/>
      <c r="J114" s="3"/>
    </row>
    <row r="115" spans="1:10" ht="15.75">
      <c r="A115" s="48" t="s">
        <v>102</v>
      </c>
      <c r="B115" s="17"/>
      <c r="C115" s="18"/>
      <c r="D115" s="36"/>
      <c r="E115" s="23"/>
      <c r="F115" s="32"/>
      <c r="G115" s="20"/>
      <c r="H115" s="26"/>
      <c r="I115" s="26"/>
      <c r="J115" s="3"/>
    </row>
    <row r="116" spans="1:10" ht="15.75">
      <c r="A116" s="78" t="s">
        <v>149</v>
      </c>
      <c r="B116" s="79"/>
      <c r="C116" s="79"/>
      <c r="D116" s="79"/>
      <c r="E116" s="79"/>
      <c r="F116" s="79"/>
      <c r="G116" s="79"/>
      <c r="H116" s="79"/>
      <c r="I116" s="80"/>
      <c r="J116" s="3"/>
    </row>
    <row r="117" spans="1:10" ht="15.75">
      <c r="A117" s="48" t="s">
        <v>168</v>
      </c>
      <c r="B117" s="17"/>
      <c r="C117" s="18"/>
      <c r="D117" s="36"/>
      <c r="E117" s="23"/>
      <c r="F117" s="32"/>
      <c r="G117" s="20"/>
      <c r="H117" s="26"/>
      <c r="I117" s="26"/>
      <c r="J117" s="3"/>
    </row>
    <row r="118" spans="1:10" ht="15.75">
      <c r="A118" s="48" t="s">
        <v>186</v>
      </c>
      <c r="B118" s="17"/>
      <c r="C118" s="18"/>
      <c r="D118" s="36"/>
      <c r="E118" s="23"/>
      <c r="F118" s="32"/>
      <c r="G118" s="20"/>
      <c r="H118" s="26"/>
      <c r="I118" s="26"/>
      <c r="J118" s="3"/>
    </row>
    <row r="119" spans="1:10" ht="15.75">
      <c r="A119" s="48" t="s">
        <v>28</v>
      </c>
      <c r="B119" s="17"/>
      <c r="C119" s="18"/>
      <c r="D119" s="36"/>
      <c r="E119" s="23"/>
      <c r="F119" s="32"/>
      <c r="G119" s="20"/>
      <c r="H119" s="26"/>
      <c r="I119" s="26"/>
      <c r="J119" s="3"/>
    </row>
    <row r="120" spans="1:10" ht="15.75">
      <c r="A120" s="48" t="s">
        <v>187</v>
      </c>
      <c r="B120" s="17"/>
      <c r="C120" s="18"/>
      <c r="D120" s="36"/>
      <c r="E120" s="23"/>
      <c r="F120" s="32"/>
      <c r="G120" s="20"/>
      <c r="H120" s="26"/>
      <c r="I120" s="26"/>
      <c r="J120" s="3"/>
    </row>
    <row r="121" spans="1:10" ht="15.75">
      <c r="A121" s="48" t="s">
        <v>188</v>
      </c>
      <c r="B121" s="17"/>
      <c r="C121" s="18"/>
      <c r="D121" s="36"/>
      <c r="E121" s="23"/>
      <c r="F121" s="32"/>
      <c r="G121" s="20"/>
      <c r="H121" s="26"/>
      <c r="I121" s="26"/>
      <c r="J121" s="3"/>
    </row>
    <row r="122" spans="1:10" ht="15.75">
      <c r="A122" s="48" t="s">
        <v>173</v>
      </c>
      <c r="B122" s="17"/>
      <c r="C122" s="18"/>
      <c r="D122" s="36"/>
      <c r="E122" s="23"/>
      <c r="F122" s="32"/>
      <c r="G122" s="20"/>
      <c r="H122" s="26"/>
      <c r="I122" s="26"/>
      <c r="J122" s="3"/>
    </row>
    <row r="123" spans="1:10" ht="15.75">
      <c r="A123" s="48" t="s">
        <v>189</v>
      </c>
      <c r="B123" s="17"/>
      <c r="C123" s="18"/>
      <c r="D123" s="36"/>
      <c r="E123" s="23"/>
      <c r="F123" s="32"/>
      <c r="G123" s="20"/>
      <c r="H123" s="26"/>
      <c r="I123" s="26"/>
      <c r="J123" s="3"/>
    </row>
    <row r="124" spans="1:10" ht="15.75">
      <c r="A124" s="48" t="s">
        <v>167</v>
      </c>
      <c r="B124" s="17"/>
      <c r="C124" s="18"/>
      <c r="D124" s="36"/>
      <c r="E124" s="23"/>
      <c r="F124" s="32"/>
      <c r="G124" s="20"/>
      <c r="H124" s="26"/>
      <c r="I124" s="26"/>
      <c r="J124" s="3"/>
    </row>
    <row r="125" spans="1:10" ht="15.75">
      <c r="A125" s="48" t="s">
        <v>102</v>
      </c>
      <c r="B125" s="17"/>
      <c r="C125" s="18"/>
      <c r="D125" s="36"/>
      <c r="E125" s="23"/>
      <c r="F125" s="32"/>
      <c r="G125" s="20"/>
      <c r="H125" s="26"/>
      <c r="I125" s="26"/>
      <c r="J125" s="3"/>
    </row>
    <row r="126" spans="1:9" ht="29.25" customHeight="1">
      <c r="A126" s="76" t="s">
        <v>10</v>
      </c>
      <c r="B126" s="76" t="s">
        <v>104</v>
      </c>
      <c r="C126" s="76" t="s">
        <v>105</v>
      </c>
      <c r="D126" s="83" t="s">
        <v>106</v>
      </c>
      <c r="E126" s="84"/>
      <c r="F126" s="83" t="s">
        <v>109</v>
      </c>
      <c r="G126" s="84"/>
      <c r="H126" s="96" t="s">
        <v>110</v>
      </c>
      <c r="I126" s="97"/>
    </row>
    <row r="127" spans="1:10" ht="47.25">
      <c r="A127" s="77"/>
      <c r="B127" s="77"/>
      <c r="C127" s="77"/>
      <c r="D127" s="11" t="s">
        <v>107</v>
      </c>
      <c r="E127" s="12" t="s">
        <v>108</v>
      </c>
      <c r="F127" s="11" t="s">
        <v>107</v>
      </c>
      <c r="G127" s="12" t="s">
        <v>108</v>
      </c>
      <c r="H127" s="11" t="s">
        <v>107</v>
      </c>
      <c r="I127" s="12" t="s">
        <v>108</v>
      </c>
      <c r="J127" s="3"/>
    </row>
    <row r="128" spans="1:10" ht="15.75">
      <c r="A128" s="16" t="s">
        <v>66</v>
      </c>
      <c r="B128" s="16"/>
      <c r="C128" s="27"/>
      <c r="D128" s="26"/>
      <c r="E128" s="26"/>
      <c r="F128" s="26"/>
      <c r="G128" s="26"/>
      <c r="H128" s="26"/>
      <c r="I128" s="26"/>
      <c r="J128" s="3"/>
    </row>
    <row r="129" spans="1:10" ht="15.75">
      <c r="A129" s="28" t="s">
        <v>79</v>
      </c>
      <c r="B129" s="29"/>
      <c r="C129" s="29"/>
      <c r="D129" s="30"/>
      <c r="E129" s="30"/>
      <c r="F129" s="30"/>
      <c r="G129" s="30"/>
      <c r="H129" s="30"/>
      <c r="I129" s="30"/>
      <c r="J129" s="3"/>
    </row>
    <row r="130" spans="1:10" ht="15.75">
      <c r="A130" s="31" t="s">
        <v>63</v>
      </c>
      <c r="B130" s="17">
        <v>11</v>
      </c>
      <c r="C130" s="18" t="s">
        <v>112</v>
      </c>
      <c r="D130" s="36">
        <v>40567</v>
      </c>
      <c r="E130" s="23">
        <f>D130+14</f>
        <v>40581</v>
      </c>
      <c r="F130" s="32">
        <f>E130+133</f>
        <v>40714</v>
      </c>
      <c r="G130" s="20">
        <f>F130+14</f>
        <v>40728</v>
      </c>
      <c r="H130" s="26">
        <f>G130+49</f>
        <v>40777</v>
      </c>
      <c r="I130" s="26">
        <f aca="true" t="shared" si="14" ref="I130:I193">H130+14</f>
        <v>40791</v>
      </c>
      <c r="J130" s="3"/>
    </row>
    <row r="131" spans="1:10" ht="15.75">
      <c r="A131" s="31" t="s">
        <v>67</v>
      </c>
      <c r="B131" s="17">
        <v>11</v>
      </c>
      <c r="C131" s="18" t="s">
        <v>112</v>
      </c>
      <c r="D131" s="36">
        <v>40570</v>
      </c>
      <c r="E131" s="23">
        <f aca="true" t="shared" si="15" ref="E131:E194">D131+14</f>
        <v>40584</v>
      </c>
      <c r="F131" s="32">
        <f aca="true" t="shared" si="16" ref="F131:F194">E131+133</f>
        <v>40717</v>
      </c>
      <c r="G131" s="23">
        <f aca="true" t="shared" si="17" ref="G131:G194">F131+14</f>
        <v>40731</v>
      </c>
      <c r="H131" s="26">
        <f aca="true" t="shared" si="18" ref="H131:H194">G131+49</f>
        <v>40780</v>
      </c>
      <c r="I131" s="6">
        <f t="shared" si="14"/>
        <v>40794</v>
      </c>
      <c r="J131" s="3"/>
    </row>
    <row r="132" spans="1:10" ht="15.75">
      <c r="A132" s="31" t="s">
        <v>68</v>
      </c>
      <c r="B132" s="17">
        <v>11</v>
      </c>
      <c r="C132" s="18" t="s">
        <v>112</v>
      </c>
      <c r="D132" s="36">
        <v>40576</v>
      </c>
      <c r="E132" s="23">
        <f t="shared" si="15"/>
        <v>40590</v>
      </c>
      <c r="F132" s="32">
        <f t="shared" si="16"/>
        <v>40723</v>
      </c>
      <c r="G132" s="23">
        <f t="shared" si="17"/>
        <v>40737</v>
      </c>
      <c r="H132" s="26">
        <f t="shared" si="18"/>
        <v>40786</v>
      </c>
      <c r="I132" s="6">
        <f t="shared" si="14"/>
        <v>40800</v>
      </c>
      <c r="J132" s="3"/>
    </row>
    <row r="133" spans="1:10" ht="15.75">
      <c r="A133" s="31" t="s">
        <v>69</v>
      </c>
      <c r="B133" s="17">
        <v>11</v>
      </c>
      <c r="C133" s="18" t="s">
        <v>112</v>
      </c>
      <c r="D133" s="36">
        <v>40568</v>
      </c>
      <c r="E133" s="23">
        <f t="shared" si="15"/>
        <v>40582</v>
      </c>
      <c r="F133" s="32">
        <f t="shared" si="16"/>
        <v>40715</v>
      </c>
      <c r="G133" s="23">
        <f t="shared" si="17"/>
        <v>40729</v>
      </c>
      <c r="H133" s="26">
        <f t="shared" si="18"/>
        <v>40778</v>
      </c>
      <c r="I133" s="6">
        <f t="shared" si="14"/>
        <v>40792</v>
      </c>
      <c r="J133" s="3"/>
    </row>
    <row r="134" spans="1:10" ht="15.75">
      <c r="A134" s="31" t="s">
        <v>70</v>
      </c>
      <c r="B134" s="17">
        <v>11</v>
      </c>
      <c r="C134" s="18" t="s">
        <v>112</v>
      </c>
      <c r="D134" s="36">
        <v>40572</v>
      </c>
      <c r="E134" s="23">
        <f t="shared" si="15"/>
        <v>40586</v>
      </c>
      <c r="F134" s="32">
        <f t="shared" si="16"/>
        <v>40719</v>
      </c>
      <c r="G134" s="23">
        <f t="shared" si="17"/>
        <v>40733</v>
      </c>
      <c r="H134" s="26">
        <f t="shared" si="18"/>
        <v>40782</v>
      </c>
      <c r="I134" s="6">
        <f t="shared" si="14"/>
        <v>40796</v>
      </c>
      <c r="J134" s="3"/>
    </row>
    <row r="135" spans="1:10" ht="30">
      <c r="A135" s="31" t="s">
        <v>71</v>
      </c>
      <c r="B135" s="17">
        <v>11</v>
      </c>
      <c r="C135" s="18" t="s">
        <v>112</v>
      </c>
      <c r="D135" s="36">
        <v>40575</v>
      </c>
      <c r="E135" s="23">
        <f t="shared" si="15"/>
        <v>40589</v>
      </c>
      <c r="F135" s="32">
        <f t="shared" si="16"/>
        <v>40722</v>
      </c>
      <c r="G135" s="23">
        <f t="shared" si="17"/>
        <v>40736</v>
      </c>
      <c r="H135" s="26">
        <f t="shared" si="18"/>
        <v>40785</v>
      </c>
      <c r="I135" s="6">
        <f t="shared" si="14"/>
        <v>40799</v>
      </c>
      <c r="J135" s="3"/>
    </row>
    <row r="136" spans="1:10" ht="15.75">
      <c r="A136" s="31" t="s">
        <v>72</v>
      </c>
      <c r="B136" s="17">
        <v>11</v>
      </c>
      <c r="C136" s="18" t="s">
        <v>112</v>
      </c>
      <c r="D136" s="36">
        <v>40579</v>
      </c>
      <c r="E136" s="23">
        <f t="shared" si="15"/>
        <v>40593</v>
      </c>
      <c r="F136" s="32">
        <f t="shared" si="16"/>
        <v>40726</v>
      </c>
      <c r="G136" s="23">
        <f t="shared" si="17"/>
        <v>40740</v>
      </c>
      <c r="H136" s="26">
        <f t="shared" si="18"/>
        <v>40789</v>
      </c>
      <c r="I136" s="6">
        <f t="shared" si="14"/>
        <v>40803</v>
      </c>
      <c r="J136" s="3"/>
    </row>
    <row r="137" spans="1:10" ht="30">
      <c r="A137" s="31" t="s">
        <v>73</v>
      </c>
      <c r="B137" s="17">
        <v>11</v>
      </c>
      <c r="C137" s="18" t="s">
        <v>112</v>
      </c>
      <c r="D137" s="36">
        <v>40571</v>
      </c>
      <c r="E137" s="23">
        <f t="shared" si="15"/>
        <v>40585</v>
      </c>
      <c r="F137" s="32">
        <f t="shared" si="16"/>
        <v>40718</v>
      </c>
      <c r="G137" s="23">
        <f t="shared" si="17"/>
        <v>40732</v>
      </c>
      <c r="H137" s="26">
        <f t="shared" si="18"/>
        <v>40781</v>
      </c>
      <c r="I137" s="6">
        <f t="shared" si="14"/>
        <v>40795</v>
      </c>
      <c r="J137" s="3"/>
    </row>
    <row r="138" spans="1:10" ht="15.75">
      <c r="A138" s="31" t="s">
        <v>74</v>
      </c>
      <c r="B138" s="17">
        <v>11</v>
      </c>
      <c r="C138" s="18" t="s">
        <v>112</v>
      </c>
      <c r="D138" s="36">
        <v>40577</v>
      </c>
      <c r="E138" s="23">
        <f t="shared" si="15"/>
        <v>40591</v>
      </c>
      <c r="F138" s="32">
        <f t="shared" si="16"/>
        <v>40724</v>
      </c>
      <c r="G138" s="23">
        <f t="shared" si="17"/>
        <v>40738</v>
      </c>
      <c r="H138" s="26">
        <f t="shared" si="18"/>
        <v>40787</v>
      </c>
      <c r="I138" s="6">
        <f t="shared" si="14"/>
        <v>40801</v>
      </c>
      <c r="J138" s="3"/>
    </row>
    <row r="139" spans="1:10" ht="30">
      <c r="A139" s="31" t="s">
        <v>75</v>
      </c>
      <c r="B139" s="17">
        <v>11</v>
      </c>
      <c r="C139" s="18" t="s">
        <v>112</v>
      </c>
      <c r="D139" s="36">
        <v>40574</v>
      </c>
      <c r="E139" s="23">
        <f t="shared" si="15"/>
        <v>40588</v>
      </c>
      <c r="F139" s="32">
        <f t="shared" si="16"/>
        <v>40721</v>
      </c>
      <c r="G139" s="23">
        <f t="shared" si="17"/>
        <v>40735</v>
      </c>
      <c r="H139" s="26">
        <f t="shared" si="18"/>
        <v>40784</v>
      </c>
      <c r="I139" s="6">
        <f t="shared" si="14"/>
        <v>40798</v>
      </c>
      <c r="J139" s="3"/>
    </row>
    <row r="140" spans="1:10" ht="15.75">
      <c r="A140" s="31" t="s">
        <v>76</v>
      </c>
      <c r="B140" s="17">
        <v>11</v>
      </c>
      <c r="C140" s="18" t="s">
        <v>112</v>
      </c>
      <c r="D140" s="36">
        <v>40569</v>
      </c>
      <c r="E140" s="23">
        <f t="shared" si="15"/>
        <v>40583</v>
      </c>
      <c r="F140" s="32">
        <f t="shared" si="16"/>
        <v>40716</v>
      </c>
      <c r="G140" s="23">
        <f t="shared" si="17"/>
        <v>40730</v>
      </c>
      <c r="H140" s="26">
        <f t="shared" si="18"/>
        <v>40779</v>
      </c>
      <c r="I140" s="6">
        <f t="shared" si="14"/>
        <v>40793</v>
      </c>
      <c r="J140" s="3"/>
    </row>
    <row r="141" spans="1:10" ht="15.75">
      <c r="A141" s="31" t="s">
        <v>77</v>
      </c>
      <c r="B141" s="17">
        <v>11</v>
      </c>
      <c r="C141" s="18" t="s">
        <v>112</v>
      </c>
      <c r="D141" s="36">
        <v>40569</v>
      </c>
      <c r="E141" s="23">
        <f t="shared" si="15"/>
        <v>40583</v>
      </c>
      <c r="F141" s="32">
        <f t="shared" si="16"/>
        <v>40716</v>
      </c>
      <c r="G141" s="23">
        <f t="shared" si="17"/>
        <v>40730</v>
      </c>
      <c r="H141" s="26">
        <f t="shared" si="18"/>
        <v>40779</v>
      </c>
      <c r="I141" s="6">
        <f t="shared" si="14"/>
        <v>40793</v>
      </c>
      <c r="J141" s="33"/>
    </row>
    <row r="142" spans="1:10" ht="30">
      <c r="A142" s="31" t="s">
        <v>81</v>
      </c>
      <c r="B142" s="17">
        <v>11</v>
      </c>
      <c r="C142" s="18" t="s">
        <v>112</v>
      </c>
      <c r="D142" s="36">
        <v>40578</v>
      </c>
      <c r="E142" s="23">
        <f t="shared" si="15"/>
        <v>40592</v>
      </c>
      <c r="F142" s="32">
        <f t="shared" si="16"/>
        <v>40725</v>
      </c>
      <c r="G142" s="23">
        <f t="shared" si="17"/>
        <v>40739</v>
      </c>
      <c r="H142" s="26">
        <f t="shared" si="18"/>
        <v>40788</v>
      </c>
      <c r="I142" s="6">
        <f t="shared" si="14"/>
        <v>40802</v>
      </c>
      <c r="J142" s="33"/>
    </row>
    <row r="143" spans="1:10" ht="15.75">
      <c r="A143" s="31" t="s">
        <v>78</v>
      </c>
      <c r="B143" s="17">
        <v>11</v>
      </c>
      <c r="C143" s="18" t="s">
        <v>112</v>
      </c>
      <c r="D143" s="36">
        <v>40578</v>
      </c>
      <c r="E143" s="23">
        <f t="shared" si="15"/>
        <v>40592</v>
      </c>
      <c r="F143" s="32">
        <f t="shared" si="16"/>
        <v>40725</v>
      </c>
      <c r="G143" s="23">
        <f t="shared" si="17"/>
        <v>40739</v>
      </c>
      <c r="H143" s="26">
        <f t="shared" si="18"/>
        <v>40788</v>
      </c>
      <c r="I143" s="6">
        <f t="shared" si="14"/>
        <v>40802</v>
      </c>
      <c r="J143" s="3"/>
    </row>
    <row r="144" spans="1:10" ht="15.75">
      <c r="A144" s="71" t="s">
        <v>80</v>
      </c>
      <c r="B144" s="72"/>
      <c r="C144" s="72"/>
      <c r="D144" s="72"/>
      <c r="E144" s="72"/>
      <c r="F144" s="72"/>
      <c r="G144" s="72"/>
      <c r="H144" s="72"/>
      <c r="I144" s="73"/>
      <c r="J144" s="3"/>
    </row>
    <row r="145" spans="1:10" ht="30">
      <c r="A145" s="16" t="s">
        <v>82</v>
      </c>
      <c r="B145" s="17">
        <v>14</v>
      </c>
      <c r="C145" s="18" t="s">
        <v>113</v>
      </c>
      <c r="D145" s="37">
        <v>40569</v>
      </c>
      <c r="E145" s="23">
        <f t="shared" si="15"/>
        <v>40583</v>
      </c>
      <c r="F145" s="32">
        <f t="shared" si="16"/>
        <v>40716</v>
      </c>
      <c r="G145" s="23">
        <f t="shared" si="17"/>
        <v>40730</v>
      </c>
      <c r="H145" s="26">
        <f t="shared" si="18"/>
        <v>40779</v>
      </c>
      <c r="I145" s="6">
        <f t="shared" si="14"/>
        <v>40793</v>
      </c>
      <c r="J145" s="3"/>
    </row>
    <row r="146" spans="1:10" ht="15.75">
      <c r="A146" s="16" t="s">
        <v>55</v>
      </c>
      <c r="B146" s="17">
        <v>14</v>
      </c>
      <c r="C146" s="18" t="s">
        <v>113</v>
      </c>
      <c r="D146" s="37">
        <v>40576</v>
      </c>
      <c r="E146" s="23">
        <f t="shared" si="15"/>
        <v>40590</v>
      </c>
      <c r="F146" s="32">
        <f t="shared" si="16"/>
        <v>40723</v>
      </c>
      <c r="G146" s="23">
        <f t="shared" si="17"/>
        <v>40737</v>
      </c>
      <c r="H146" s="26">
        <f t="shared" si="18"/>
        <v>40786</v>
      </c>
      <c r="I146" s="6">
        <f t="shared" si="14"/>
        <v>40800</v>
      </c>
      <c r="J146" s="3"/>
    </row>
    <row r="147" spans="1:10" ht="15.75">
      <c r="A147" s="16" t="s">
        <v>83</v>
      </c>
      <c r="B147" s="17">
        <v>14</v>
      </c>
      <c r="C147" s="18" t="s">
        <v>113</v>
      </c>
      <c r="D147" s="37">
        <v>40567</v>
      </c>
      <c r="E147" s="23">
        <f t="shared" si="15"/>
        <v>40581</v>
      </c>
      <c r="F147" s="32">
        <f t="shared" si="16"/>
        <v>40714</v>
      </c>
      <c r="G147" s="23">
        <f t="shared" si="17"/>
        <v>40728</v>
      </c>
      <c r="H147" s="26">
        <f t="shared" si="18"/>
        <v>40777</v>
      </c>
      <c r="I147" s="6">
        <f t="shared" si="14"/>
        <v>40791</v>
      </c>
      <c r="J147" s="3"/>
    </row>
    <row r="148" spans="1:10" ht="15.75">
      <c r="A148" s="16" t="s">
        <v>54</v>
      </c>
      <c r="B148" s="17">
        <v>14</v>
      </c>
      <c r="C148" s="18" t="s">
        <v>113</v>
      </c>
      <c r="D148" s="37">
        <v>40574</v>
      </c>
      <c r="E148" s="23">
        <f t="shared" si="15"/>
        <v>40588</v>
      </c>
      <c r="F148" s="32">
        <f t="shared" si="16"/>
        <v>40721</v>
      </c>
      <c r="G148" s="23">
        <f t="shared" si="17"/>
        <v>40735</v>
      </c>
      <c r="H148" s="26">
        <f t="shared" si="18"/>
        <v>40784</v>
      </c>
      <c r="I148" s="6">
        <f t="shared" si="14"/>
        <v>40798</v>
      </c>
      <c r="J148" s="3"/>
    </row>
    <row r="149" spans="1:10" ht="45">
      <c r="A149" s="16" t="s">
        <v>84</v>
      </c>
      <c r="B149" s="17">
        <v>14</v>
      </c>
      <c r="C149" s="18" t="s">
        <v>113</v>
      </c>
      <c r="D149" s="37">
        <v>40571</v>
      </c>
      <c r="E149" s="23">
        <f t="shared" si="15"/>
        <v>40585</v>
      </c>
      <c r="F149" s="32">
        <f t="shared" si="16"/>
        <v>40718</v>
      </c>
      <c r="G149" s="23">
        <f t="shared" si="17"/>
        <v>40732</v>
      </c>
      <c r="H149" s="26">
        <f t="shared" si="18"/>
        <v>40781</v>
      </c>
      <c r="I149" s="6">
        <f t="shared" si="14"/>
        <v>40795</v>
      </c>
      <c r="J149" s="3"/>
    </row>
    <row r="150" spans="1:10" ht="15.75">
      <c r="A150" s="16" t="s">
        <v>53</v>
      </c>
      <c r="B150" s="17">
        <v>14</v>
      </c>
      <c r="C150" s="18" t="s">
        <v>113</v>
      </c>
      <c r="D150" s="37">
        <v>40578</v>
      </c>
      <c r="E150" s="23">
        <f t="shared" si="15"/>
        <v>40592</v>
      </c>
      <c r="F150" s="32">
        <f t="shared" si="16"/>
        <v>40725</v>
      </c>
      <c r="G150" s="23">
        <f t="shared" si="17"/>
        <v>40739</v>
      </c>
      <c r="H150" s="26">
        <f t="shared" si="18"/>
        <v>40788</v>
      </c>
      <c r="I150" s="6">
        <f t="shared" si="14"/>
        <v>40802</v>
      </c>
      <c r="J150" s="4"/>
    </row>
    <row r="151" spans="1:10" ht="15.75">
      <c r="A151" s="16" t="s">
        <v>52</v>
      </c>
      <c r="B151" s="17">
        <v>14</v>
      </c>
      <c r="C151" s="18" t="s">
        <v>113</v>
      </c>
      <c r="D151" s="37">
        <v>40568</v>
      </c>
      <c r="E151" s="23">
        <f t="shared" si="15"/>
        <v>40582</v>
      </c>
      <c r="F151" s="32">
        <f t="shared" si="16"/>
        <v>40715</v>
      </c>
      <c r="G151" s="23">
        <f t="shared" si="17"/>
        <v>40729</v>
      </c>
      <c r="H151" s="26">
        <f t="shared" si="18"/>
        <v>40778</v>
      </c>
      <c r="I151" s="6">
        <f t="shared" si="14"/>
        <v>40792</v>
      </c>
      <c r="J151" s="4"/>
    </row>
    <row r="152" spans="1:10" ht="15.75">
      <c r="A152" s="16" t="s">
        <v>51</v>
      </c>
      <c r="B152" s="17">
        <v>14</v>
      </c>
      <c r="C152" s="18" t="s">
        <v>113</v>
      </c>
      <c r="D152" s="37">
        <v>40575</v>
      </c>
      <c r="E152" s="23">
        <f t="shared" si="15"/>
        <v>40589</v>
      </c>
      <c r="F152" s="32">
        <f t="shared" si="16"/>
        <v>40722</v>
      </c>
      <c r="G152" s="23">
        <f t="shared" si="17"/>
        <v>40736</v>
      </c>
      <c r="H152" s="26">
        <f t="shared" si="18"/>
        <v>40785</v>
      </c>
      <c r="I152" s="6">
        <f t="shared" si="14"/>
        <v>40799</v>
      </c>
      <c r="J152" s="4"/>
    </row>
    <row r="153" spans="1:10" ht="15.75">
      <c r="A153" s="16" t="s">
        <v>50</v>
      </c>
      <c r="B153" s="17">
        <v>14</v>
      </c>
      <c r="C153" s="18" t="s">
        <v>113</v>
      </c>
      <c r="D153" s="37">
        <v>40572</v>
      </c>
      <c r="E153" s="23">
        <f t="shared" si="15"/>
        <v>40586</v>
      </c>
      <c r="F153" s="32">
        <f t="shared" si="16"/>
        <v>40719</v>
      </c>
      <c r="G153" s="23">
        <f t="shared" si="17"/>
        <v>40733</v>
      </c>
      <c r="H153" s="26">
        <f t="shared" si="18"/>
        <v>40782</v>
      </c>
      <c r="I153" s="6">
        <f t="shared" si="14"/>
        <v>40796</v>
      </c>
      <c r="J153" s="4"/>
    </row>
    <row r="154" spans="1:10" ht="15.75">
      <c r="A154" s="16" t="s">
        <v>49</v>
      </c>
      <c r="B154" s="17">
        <v>14</v>
      </c>
      <c r="C154" s="18" t="s">
        <v>113</v>
      </c>
      <c r="D154" s="37">
        <v>40577</v>
      </c>
      <c r="E154" s="23">
        <f t="shared" si="15"/>
        <v>40591</v>
      </c>
      <c r="F154" s="32">
        <f t="shared" si="16"/>
        <v>40724</v>
      </c>
      <c r="G154" s="23">
        <f t="shared" si="17"/>
        <v>40738</v>
      </c>
      <c r="H154" s="26">
        <f t="shared" si="18"/>
        <v>40787</v>
      </c>
      <c r="I154" s="6">
        <f t="shared" si="14"/>
        <v>40801</v>
      </c>
      <c r="J154" s="4"/>
    </row>
    <row r="155" spans="1:10" ht="30">
      <c r="A155" s="16" t="s">
        <v>48</v>
      </c>
      <c r="B155" s="17">
        <v>14</v>
      </c>
      <c r="C155" s="18" t="s">
        <v>113</v>
      </c>
      <c r="D155" s="37">
        <v>40579</v>
      </c>
      <c r="E155" s="23">
        <f t="shared" si="15"/>
        <v>40593</v>
      </c>
      <c r="F155" s="32">
        <f t="shared" si="16"/>
        <v>40726</v>
      </c>
      <c r="G155" s="23">
        <f t="shared" si="17"/>
        <v>40740</v>
      </c>
      <c r="H155" s="26">
        <f t="shared" si="18"/>
        <v>40789</v>
      </c>
      <c r="I155" s="6">
        <f t="shared" si="14"/>
        <v>40803</v>
      </c>
      <c r="J155" s="4"/>
    </row>
    <row r="156" spans="1:10" ht="30">
      <c r="A156" s="16" t="s">
        <v>47</v>
      </c>
      <c r="B156" s="17">
        <v>14</v>
      </c>
      <c r="C156" s="18" t="s">
        <v>113</v>
      </c>
      <c r="D156" s="37">
        <v>40570</v>
      </c>
      <c r="E156" s="23">
        <f t="shared" si="15"/>
        <v>40584</v>
      </c>
      <c r="F156" s="32">
        <f t="shared" si="16"/>
        <v>40717</v>
      </c>
      <c r="G156" s="23">
        <f t="shared" si="17"/>
        <v>40731</v>
      </c>
      <c r="H156" s="26">
        <f t="shared" si="18"/>
        <v>40780</v>
      </c>
      <c r="I156" s="6">
        <f t="shared" si="14"/>
        <v>40794</v>
      </c>
      <c r="J156" s="4"/>
    </row>
    <row r="157" spans="1:10" ht="15.75">
      <c r="A157" s="71" t="s">
        <v>85</v>
      </c>
      <c r="B157" s="72"/>
      <c r="C157" s="72"/>
      <c r="D157" s="72"/>
      <c r="E157" s="72"/>
      <c r="F157" s="72"/>
      <c r="G157" s="72"/>
      <c r="H157" s="72"/>
      <c r="I157" s="73"/>
      <c r="J157" s="4"/>
    </row>
    <row r="158" spans="1:10" ht="15.75">
      <c r="A158" s="16" t="s">
        <v>86</v>
      </c>
      <c r="B158" s="17">
        <v>9</v>
      </c>
      <c r="C158" s="18" t="s">
        <v>114</v>
      </c>
      <c r="D158" s="19">
        <v>40567</v>
      </c>
      <c r="E158" s="23">
        <f t="shared" si="15"/>
        <v>40581</v>
      </c>
      <c r="F158" s="32">
        <f t="shared" si="16"/>
        <v>40714</v>
      </c>
      <c r="G158" s="23">
        <f t="shared" si="17"/>
        <v>40728</v>
      </c>
      <c r="H158" s="26">
        <f t="shared" si="18"/>
        <v>40777</v>
      </c>
      <c r="I158" s="6">
        <f t="shared" si="14"/>
        <v>40791</v>
      </c>
      <c r="J158" s="4"/>
    </row>
    <row r="159" spans="1:10" ht="15.75">
      <c r="A159" s="16" t="s">
        <v>46</v>
      </c>
      <c r="B159" s="17">
        <v>9</v>
      </c>
      <c r="C159" s="18" t="s">
        <v>114</v>
      </c>
      <c r="D159" s="19">
        <v>40574</v>
      </c>
      <c r="E159" s="23">
        <f t="shared" si="15"/>
        <v>40588</v>
      </c>
      <c r="F159" s="32">
        <f t="shared" si="16"/>
        <v>40721</v>
      </c>
      <c r="G159" s="23">
        <f t="shared" si="17"/>
        <v>40735</v>
      </c>
      <c r="H159" s="26">
        <f t="shared" si="18"/>
        <v>40784</v>
      </c>
      <c r="I159" s="6">
        <f t="shared" si="14"/>
        <v>40798</v>
      </c>
      <c r="J159" s="4"/>
    </row>
    <row r="160" spans="1:10" ht="30">
      <c r="A160" s="16" t="s">
        <v>87</v>
      </c>
      <c r="B160" s="17">
        <v>9</v>
      </c>
      <c r="C160" s="18" t="s">
        <v>114</v>
      </c>
      <c r="D160" s="19">
        <v>40568</v>
      </c>
      <c r="E160" s="23">
        <f t="shared" si="15"/>
        <v>40582</v>
      </c>
      <c r="F160" s="32">
        <f t="shared" si="16"/>
        <v>40715</v>
      </c>
      <c r="G160" s="23">
        <f t="shared" si="17"/>
        <v>40729</v>
      </c>
      <c r="H160" s="26">
        <f t="shared" si="18"/>
        <v>40778</v>
      </c>
      <c r="I160" s="6">
        <f t="shared" si="14"/>
        <v>40792</v>
      </c>
      <c r="J160" s="4"/>
    </row>
    <row r="161" spans="1:10" ht="15.75">
      <c r="A161" s="16" t="s">
        <v>45</v>
      </c>
      <c r="B161" s="17">
        <v>9</v>
      </c>
      <c r="C161" s="18" t="s">
        <v>114</v>
      </c>
      <c r="D161" s="19">
        <v>40575</v>
      </c>
      <c r="E161" s="23">
        <f t="shared" si="15"/>
        <v>40589</v>
      </c>
      <c r="F161" s="32">
        <f t="shared" si="16"/>
        <v>40722</v>
      </c>
      <c r="G161" s="23">
        <f t="shared" si="17"/>
        <v>40736</v>
      </c>
      <c r="H161" s="26">
        <f t="shared" si="18"/>
        <v>40785</v>
      </c>
      <c r="I161" s="6">
        <f t="shared" si="14"/>
        <v>40799</v>
      </c>
      <c r="J161" s="4"/>
    </row>
    <row r="162" spans="1:10" ht="45">
      <c r="A162" s="16" t="s">
        <v>88</v>
      </c>
      <c r="B162" s="17">
        <v>9</v>
      </c>
      <c r="C162" s="18" t="s">
        <v>114</v>
      </c>
      <c r="D162" s="19">
        <v>40569</v>
      </c>
      <c r="E162" s="23">
        <f t="shared" si="15"/>
        <v>40583</v>
      </c>
      <c r="F162" s="32">
        <f t="shared" si="16"/>
        <v>40716</v>
      </c>
      <c r="G162" s="23">
        <f t="shared" si="17"/>
        <v>40730</v>
      </c>
      <c r="H162" s="26">
        <f t="shared" si="18"/>
        <v>40779</v>
      </c>
      <c r="I162" s="6">
        <f t="shared" si="14"/>
        <v>40793</v>
      </c>
      <c r="J162" s="4"/>
    </row>
    <row r="163" spans="1:10" ht="30">
      <c r="A163" s="16" t="s">
        <v>44</v>
      </c>
      <c r="B163" s="17">
        <v>9</v>
      </c>
      <c r="C163" s="18" t="s">
        <v>114</v>
      </c>
      <c r="D163" s="19">
        <v>40576</v>
      </c>
      <c r="E163" s="23">
        <f t="shared" si="15"/>
        <v>40590</v>
      </c>
      <c r="F163" s="32">
        <f t="shared" si="16"/>
        <v>40723</v>
      </c>
      <c r="G163" s="23">
        <f t="shared" si="17"/>
        <v>40737</v>
      </c>
      <c r="H163" s="26">
        <f t="shared" si="18"/>
        <v>40786</v>
      </c>
      <c r="I163" s="6">
        <f t="shared" si="14"/>
        <v>40800</v>
      </c>
      <c r="J163" s="4"/>
    </row>
    <row r="164" spans="1:10" ht="30">
      <c r="A164" s="16" t="s">
        <v>89</v>
      </c>
      <c r="B164" s="17">
        <v>9</v>
      </c>
      <c r="C164" s="18" t="s">
        <v>114</v>
      </c>
      <c r="D164" s="19">
        <v>40570</v>
      </c>
      <c r="E164" s="23">
        <f t="shared" si="15"/>
        <v>40584</v>
      </c>
      <c r="F164" s="32">
        <f t="shared" si="16"/>
        <v>40717</v>
      </c>
      <c r="G164" s="23">
        <f t="shared" si="17"/>
        <v>40731</v>
      </c>
      <c r="H164" s="26">
        <f t="shared" si="18"/>
        <v>40780</v>
      </c>
      <c r="I164" s="6">
        <f t="shared" si="14"/>
        <v>40794</v>
      </c>
      <c r="J164" s="4"/>
    </row>
    <row r="165" spans="1:10" ht="24" customHeight="1">
      <c r="A165" s="16" t="s">
        <v>43</v>
      </c>
      <c r="B165" s="17">
        <v>9</v>
      </c>
      <c r="C165" s="18" t="s">
        <v>114</v>
      </c>
      <c r="D165" s="19">
        <v>40577</v>
      </c>
      <c r="E165" s="23">
        <f t="shared" si="15"/>
        <v>40591</v>
      </c>
      <c r="F165" s="32">
        <f t="shared" si="16"/>
        <v>40724</v>
      </c>
      <c r="G165" s="23">
        <f t="shared" si="17"/>
        <v>40738</v>
      </c>
      <c r="H165" s="26">
        <f t="shared" si="18"/>
        <v>40787</v>
      </c>
      <c r="I165" s="6">
        <f t="shared" si="14"/>
        <v>40801</v>
      </c>
      <c r="J165" s="4"/>
    </row>
    <row r="166" spans="1:10" ht="30" customHeight="1">
      <c r="A166" s="16" t="s">
        <v>90</v>
      </c>
      <c r="B166" s="17">
        <v>9</v>
      </c>
      <c r="C166" s="18" t="s">
        <v>114</v>
      </c>
      <c r="D166" s="19">
        <v>40571</v>
      </c>
      <c r="E166" s="23">
        <f t="shared" si="15"/>
        <v>40585</v>
      </c>
      <c r="F166" s="32">
        <f t="shared" si="16"/>
        <v>40718</v>
      </c>
      <c r="G166" s="23">
        <f t="shared" si="17"/>
        <v>40732</v>
      </c>
      <c r="H166" s="26">
        <f t="shared" si="18"/>
        <v>40781</v>
      </c>
      <c r="I166" s="6">
        <f t="shared" si="14"/>
        <v>40795</v>
      </c>
      <c r="J166" s="4"/>
    </row>
    <row r="167" spans="1:10" ht="15.75">
      <c r="A167" s="16" t="s">
        <v>42</v>
      </c>
      <c r="B167" s="17">
        <v>9</v>
      </c>
      <c r="C167" s="18" t="s">
        <v>114</v>
      </c>
      <c r="D167" s="19">
        <v>40578</v>
      </c>
      <c r="E167" s="23">
        <f t="shared" si="15"/>
        <v>40592</v>
      </c>
      <c r="F167" s="32">
        <f t="shared" si="16"/>
        <v>40725</v>
      </c>
      <c r="G167" s="23">
        <f t="shared" si="17"/>
        <v>40739</v>
      </c>
      <c r="H167" s="26">
        <f t="shared" si="18"/>
        <v>40788</v>
      </c>
      <c r="I167" s="6">
        <f t="shared" si="14"/>
        <v>40802</v>
      </c>
      <c r="J167" s="4"/>
    </row>
    <row r="168" spans="1:10" ht="30">
      <c r="A168" s="16" t="s">
        <v>41</v>
      </c>
      <c r="B168" s="17">
        <v>9</v>
      </c>
      <c r="C168" s="18" t="s">
        <v>114</v>
      </c>
      <c r="D168" s="19">
        <v>40572</v>
      </c>
      <c r="E168" s="23">
        <f t="shared" si="15"/>
        <v>40586</v>
      </c>
      <c r="F168" s="32">
        <f t="shared" si="16"/>
        <v>40719</v>
      </c>
      <c r="G168" s="23">
        <f t="shared" si="17"/>
        <v>40733</v>
      </c>
      <c r="H168" s="26">
        <f t="shared" si="18"/>
        <v>40782</v>
      </c>
      <c r="I168" s="6">
        <f t="shared" si="14"/>
        <v>40796</v>
      </c>
      <c r="J168" s="4"/>
    </row>
    <row r="169" spans="1:10" ht="15.75">
      <c r="A169" s="16" t="s">
        <v>40</v>
      </c>
      <c r="B169" s="17">
        <v>9</v>
      </c>
      <c r="C169" s="18" t="s">
        <v>114</v>
      </c>
      <c r="D169" s="19">
        <v>40572</v>
      </c>
      <c r="E169" s="23">
        <f t="shared" si="15"/>
        <v>40586</v>
      </c>
      <c r="F169" s="32">
        <f t="shared" si="16"/>
        <v>40719</v>
      </c>
      <c r="G169" s="23">
        <f t="shared" si="17"/>
        <v>40733</v>
      </c>
      <c r="H169" s="26">
        <f t="shared" si="18"/>
        <v>40782</v>
      </c>
      <c r="I169" s="6">
        <f t="shared" si="14"/>
        <v>40796</v>
      </c>
      <c r="J169" s="4"/>
    </row>
    <row r="170" spans="1:10" ht="15.75">
      <c r="A170" s="16" t="s">
        <v>39</v>
      </c>
      <c r="B170" s="17">
        <v>9</v>
      </c>
      <c r="C170" s="18" t="s">
        <v>114</v>
      </c>
      <c r="D170" s="19">
        <v>40579</v>
      </c>
      <c r="E170" s="23">
        <f t="shared" si="15"/>
        <v>40593</v>
      </c>
      <c r="F170" s="32">
        <f t="shared" si="16"/>
        <v>40726</v>
      </c>
      <c r="G170" s="23">
        <f t="shared" si="17"/>
        <v>40740</v>
      </c>
      <c r="H170" s="26">
        <f t="shared" si="18"/>
        <v>40789</v>
      </c>
      <c r="I170" s="6">
        <f t="shared" si="14"/>
        <v>40803</v>
      </c>
      <c r="J170" s="4"/>
    </row>
    <row r="171" spans="1:10" ht="15.75">
      <c r="A171" s="16" t="s">
        <v>38</v>
      </c>
      <c r="B171" s="17">
        <v>9</v>
      </c>
      <c r="C171" s="18" t="s">
        <v>114</v>
      </c>
      <c r="D171" s="19">
        <v>40579</v>
      </c>
      <c r="E171" s="23">
        <f t="shared" si="15"/>
        <v>40593</v>
      </c>
      <c r="F171" s="32">
        <f t="shared" si="16"/>
        <v>40726</v>
      </c>
      <c r="G171" s="23">
        <f t="shared" si="17"/>
        <v>40740</v>
      </c>
      <c r="H171" s="26">
        <f t="shared" si="18"/>
        <v>40789</v>
      </c>
      <c r="I171" s="6">
        <f t="shared" si="14"/>
        <v>40803</v>
      </c>
      <c r="J171" s="4"/>
    </row>
    <row r="172" spans="1:10" ht="15.75">
      <c r="A172" s="71" t="s">
        <v>91</v>
      </c>
      <c r="B172" s="72"/>
      <c r="C172" s="72"/>
      <c r="D172" s="72"/>
      <c r="E172" s="72"/>
      <c r="F172" s="72"/>
      <c r="G172" s="72"/>
      <c r="H172" s="72"/>
      <c r="I172" s="73"/>
      <c r="J172" s="4"/>
    </row>
    <row r="173" spans="1:10" ht="15.75">
      <c r="A173" s="34" t="s">
        <v>103</v>
      </c>
      <c r="B173" s="17">
        <v>9</v>
      </c>
      <c r="C173" s="18">
        <v>2</v>
      </c>
      <c r="D173" s="19">
        <v>40572</v>
      </c>
      <c r="E173" s="23">
        <f t="shared" si="15"/>
        <v>40586</v>
      </c>
      <c r="F173" s="32">
        <f t="shared" si="16"/>
        <v>40719</v>
      </c>
      <c r="G173" s="23">
        <f t="shared" si="17"/>
        <v>40733</v>
      </c>
      <c r="H173" s="26">
        <f t="shared" si="18"/>
        <v>40782</v>
      </c>
      <c r="I173" s="6">
        <f t="shared" si="14"/>
        <v>40796</v>
      </c>
      <c r="J173" s="4"/>
    </row>
    <row r="174" spans="1:10" ht="15.75">
      <c r="A174" s="93" t="s">
        <v>37</v>
      </c>
      <c r="B174" s="94"/>
      <c r="C174" s="94"/>
      <c r="D174" s="94"/>
      <c r="E174" s="94"/>
      <c r="F174" s="94"/>
      <c r="G174" s="94"/>
      <c r="H174" s="94"/>
      <c r="I174" s="95"/>
      <c r="J174" s="4"/>
    </row>
    <row r="175" spans="1:10" ht="45">
      <c r="A175" s="16" t="s">
        <v>92</v>
      </c>
      <c r="B175" s="17">
        <v>14</v>
      </c>
      <c r="C175" s="18" t="s">
        <v>130</v>
      </c>
      <c r="D175" s="19">
        <v>40572</v>
      </c>
      <c r="E175" s="23">
        <f t="shared" si="15"/>
        <v>40586</v>
      </c>
      <c r="F175" s="32">
        <f t="shared" si="16"/>
        <v>40719</v>
      </c>
      <c r="G175" s="23">
        <f t="shared" si="17"/>
        <v>40733</v>
      </c>
      <c r="H175" s="26">
        <f t="shared" si="18"/>
        <v>40782</v>
      </c>
      <c r="I175" s="6">
        <f t="shared" si="14"/>
        <v>40796</v>
      </c>
      <c r="J175" s="3"/>
    </row>
    <row r="176" spans="1:10" ht="33.75" customHeight="1">
      <c r="A176" s="16" t="s">
        <v>36</v>
      </c>
      <c r="B176" s="17">
        <v>14</v>
      </c>
      <c r="C176" s="18" t="s">
        <v>130</v>
      </c>
      <c r="D176" s="19">
        <v>40579</v>
      </c>
      <c r="E176" s="23">
        <f t="shared" si="15"/>
        <v>40593</v>
      </c>
      <c r="F176" s="32">
        <f t="shared" si="16"/>
        <v>40726</v>
      </c>
      <c r="G176" s="23">
        <f t="shared" si="17"/>
        <v>40740</v>
      </c>
      <c r="H176" s="26">
        <f t="shared" si="18"/>
        <v>40789</v>
      </c>
      <c r="I176" s="6">
        <f t="shared" si="14"/>
        <v>40803</v>
      </c>
      <c r="J176" s="4"/>
    </row>
    <row r="177" spans="1:10" ht="30">
      <c r="A177" s="16" t="s">
        <v>93</v>
      </c>
      <c r="B177" s="17">
        <v>14</v>
      </c>
      <c r="C177" s="18" t="s">
        <v>130</v>
      </c>
      <c r="D177" s="19">
        <v>40569</v>
      </c>
      <c r="E177" s="23">
        <f t="shared" si="15"/>
        <v>40583</v>
      </c>
      <c r="F177" s="32">
        <f t="shared" si="16"/>
        <v>40716</v>
      </c>
      <c r="G177" s="23">
        <f t="shared" si="17"/>
        <v>40730</v>
      </c>
      <c r="H177" s="26">
        <f t="shared" si="18"/>
        <v>40779</v>
      </c>
      <c r="I177" s="6">
        <f t="shared" si="14"/>
        <v>40793</v>
      </c>
      <c r="J177" s="4"/>
    </row>
    <row r="178" spans="1:10" ht="15.75">
      <c r="A178" s="16" t="s">
        <v>35</v>
      </c>
      <c r="B178" s="17">
        <v>14</v>
      </c>
      <c r="C178" s="18" t="s">
        <v>130</v>
      </c>
      <c r="D178" s="19">
        <v>40568</v>
      </c>
      <c r="E178" s="23">
        <f t="shared" si="15"/>
        <v>40582</v>
      </c>
      <c r="F178" s="32">
        <f t="shared" si="16"/>
        <v>40715</v>
      </c>
      <c r="G178" s="23">
        <f t="shared" si="17"/>
        <v>40729</v>
      </c>
      <c r="H178" s="26">
        <f t="shared" si="18"/>
        <v>40778</v>
      </c>
      <c r="I178" s="6">
        <f t="shared" si="14"/>
        <v>40792</v>
      </c>
      <c r="J178" s="4"/>
    </row>
    <row r="179" spans="1:9" ht="30">
      <c r="A179" s="16" t="s">
        <v>94</v>
      </c>
      <c r="B179" s="17">
        <v>14</v>
      </c>
      <c r="C179" s="18" t="s">
        <v>130</v>
      </c>
      <c r="D179" s="19">
        <v>40570</v>
      </c>
      <c r="E179" s="23">
        <f t="shared" si="15"/>
        <v>40584</v>
      </c>
      <c r="F179" s="32">
        <f t="shared" si="16"/>
        <v>40717</v>
      </c>
      <c r="G179" s="23">
        <f t="shared" si="17"/>
        <v>40731</v>
      </c>
      <c r="H179" s="26">
        <f t="shared" si="18"/>
        <v>40780</v>
      </c>
      <c r="I179" s="6">
        <f t="shared" si="14"/>
        <v>40794</v>
      </c>
    </row>
    <row r="180" spans="1:9" ht="15.75">
      <c r="A180" s="16" t="s">
        <v>34</v>
      </c>
      <c r="B180" s="17">
        <v>14</v>
      </c>
      <c r="C180" s="18" t="s">
        <v>130</v>
      </c>
      <c r="D180" s="19">
        <v>40571</v>
      </c>
      <c r="E180" s="23">
        <f t="shared" si="15"/>
        <v>40585</v>
      </c>
      <c r="F180" s="32">
        <f t="shared" si="16"/>
        <v>40718</v>
      </c>
      <c r="G180" s="23">
        <f t="shared" si="17"/>
        <v>40732</v>
      </c>
      <c r="H180" s="26">
        <f t="shared" si="18"/>
        <v>40781</v>
      </c>
      <c r="I180" s="6">
        <f t="shared" si="14"/>
        <v>40795</v>
      </c>
    </row>
    <row r="181" spans="1:9" ht="15.75">
      <c r="A181" s="16" t="s">
        <v>33</v>
      </c>
      <c r="B181" s="17">
        <v>14</v>
      </c>
      <c r="C181" s="18" t="s">
        <v>130</v>
      </c>
      <c r="D181" s="19">
        <v>40567</v>
      </c>
      <c r="E181" s="23">
        <f t="shared" si="15"/>
        <v>40581</v>
      </c>
      <c r="F181" s="32">
        <f t="shared" si="16"/>
        <v>40714</v>
      </c>
      <c r="G181" s="23">
        <f t="shared" si="17"/>
        <v>40728</v>
      </c>
      <c r="H181" s="26">
        <f t="shared" si="18"/>
        <v>40777</v>
      </c>
      <c r="I181" s="6">
        <f t="shared" si="14"/>
        <v>40791</v>
      </c>
    </row>
    <row r="182" spans="1:9" ht="15.75">
      <c r="A182" s="16" t="s">
        <v>32</v>
      </c>
      <c r="B182" s="17">
        <v>14</v>
      </c>
      <c r="C182" s="18" t="s">
        <v>130</v>
      </c>
      <c r="D182" s="19">
        <v>40574</v>
      </c>
      <c r="E182" s="23">
        <f t="shared" si="15"/>
        <v>40588</v>
      </c>
      <c r="F182" s="32">
        <f t="shared" si="16"/>
        <v>40721</v>
      </c>
      <c r="G182" s="23">
        <f t="shared" si="17"/>
        <v>40735</v>
      </c>
      <c r="H182" s="26">
        <f t="shared" si="18"/>
        <v>40784</v>
      </c>
      <c r="I182" s="6">
        <f t="shared" si="14"/>
        <v>40798</v>
      </c>
    </row>
    <row r="183" spans="1:9" ht="15.75">
      <c r="A183" s="16" t="s">
        <v>31</v>
      </c>
      <c r="B183" s="17">
        <v>14</v>
      </c>
      <c r="C183" s="18" t="s">
        <v>130</v>
      </c>
      <c r="D183" s="19">
        <v>40577</v>
      </c>
      <c r="E183" s="23">
        <f t="shared" si="15"/>
        <v>40591</v>
      </c>
      <c r="F183" s="32">
        <f t="shared" si="16"/>
        <v>40724</v>
      </c>
      <c r="G183" s="23">
        <f t="shared" si="17"/>
        <v>40738</v>
      </c>
      <c r="H183" s="26">
        <f t="shared" si="18"/>
        <v>40787</v>
      </c>
      <c r="I183" s="6">
        <f t="shared" si="14"/>
        <v>40801</v>
      </c>
    </row>
    <row r="184" spans="1:9" ht="15.75">
      <c r="A184" s="16" t="s">
        <v>30</v>
      </c>
      <c r="B184" s="17">
        <v>14</v>
      </c>
      <c r="C184" s="18" t="s">
        <v>130</v>
      </c>
      <c r="D184" s="19">
        <v>40575</v>
      </c>
      <c r="E184" s="23">
        <f t="shared" si="15"/>
        <v>40589</v>
      </c>
      <c r="F184" s="32">
        <f t="shared" si="16"/>
        <v>40722</v>
      </c>
      <c r="G184" s="23">
        <f t="shared" si="17"/>
        <v>40736</v>
      </c>
      <c r="H184" s="26">
        <f t="shared" si="18"/>
        <v>40785</v>
      </c>
      <c r="I184" s="6">
        <f t="shared" si="14"/>
        <v>40799</v>
      </c>
    </row>
    <row r="185" spans="1:9" ht="15.75">
      <c r="A185" s="81" t="s">
        <v>29</v>
      </c>
      <c r="B185" s="81"/>
      <c r="C185" s="81"/>
      <c r="D185" s="81"/>
      <c r="E185" s="81"/>
      <c r="F185" s="81"/>
      <c r="G185" s="81"/>
      <c r="H185" s="81"/>
      <c r="I185" s="82"/>
    </row>
    <row r="186" spans="1:9" ht="15.75">
      <c r="A186" s="16" t="s">
        <v>28</v>
      </c>
      <c r="B186" s="17">
        <v>16</v>
      </c>
      <c r="C186" s="18" t="s">
        <v>115</v>
      </c>
      <c r="D186" s="19">
        <v>40568</v>
      </c>
      <c r="E186" s="23">
        <f t="shared" si="15"/>
        <v>40582</v>
      </c>
      <c r="F186" s="32">
        <f t="shared" si="16"/>
        <v>40715</v>
      </c>
      <c r="G186" s="23">
        <f t="shared" si="17"/>
        <v>40729</v>
      </c>
      <c r="H186" s="26">
        <f t="shared" si="18"/>
        <v>40778</v>
      </c>
      <c r="I186" s="6">
        <f t="shared" si="14"/>
        <v>40792</v>
      </c>
    </row>
    <row r="187" spans="1:9" ht="15.75">
      <c r="A187" s="16" t="s">
        <v>95</v>
      </c>
      <c r="B187" s="17">
        <v>16</v>
      </c>
      <c r="C187" s="18" t="s">
        <v>115</v>
      </c>
      <c r="D187" s="19">
        <v>40574</v>
      </c>
      <c r="E187" s="23">
        <f t="shared" si="15"/>
        <v>40588</v>
      </c>
      <c r="F187" s="32">
        <f t="shared" si="16"/>
        <v>40721</v>
      </c>
      <c r="G187" s="23">
        <f t="shared" si="17"/>
        <v>40735</v>
      </c>
      <c r="H187" s="26">
        <f t="shared" si="18"/>
        <v>40784</v>
      </c>
      <c r="I187" s="6">
        <f t="shared" si="14"/>
        <v>40798</v>
      </c>
    </row>
    <row r="188" spans="1:9" ht="15.75">
      <c r="A188" s="16" t="s">
        <v>27</v>
      </c>
      <c r="B188" s="17">
        <v>16</v>
      </c>
      <c r="C188" s="18" t="s">
        <v>115</v>
      </c>
      <c r="D188" s="19">
        <v>40575</v>
      </c>
      <c r="E188" s="23">
        <f t="shared" si="15"/>
        <v>40589</v>
      </c>
      <c r="F188" s="32">
        <f t="shared" si="16"/>
        <v>40722</v>
      </c>
      <c r="G188" s="23">
        <f t="shared" si="17"/>
        <v>40736</v>
      </c>
      <c r="H188" s="26">
        <f t="shared" si="18"/>
        <v>40785</v>
      </c>
      <c r="I188" s="6">
        <f t="shared" si="14"/>
        <v>40799</v>
      </c>
    </row>
    <row r="189" spans="1:9" ht="15.75">
      <c r="A189" s="16" t="s">
        <v>96</v>
      </c>
      <c r="B189" s="17">
        <v>16</v>
      </c>
      <c r="C189" s="18" t="s">
        <v>115</v>
      </c>
      <c r="D189" s="19">
        <v>40567</v>
      </c>
      <c r="E189" s="23">
        <f t="shared" si="15"/>
        <v>40581</v>
      </c>
      <c r="F189" s="32">
        <f t="shared" si="16"/>
        <v>40714</v>
      </c>
      <c r="G189" s="23">
        <f t="shared" si="17"/>
        <v>40728</v>
      </c>
      <c r="H189" s="26">
        <f t="shared" si="18"/>
        <v>40777</v>
      </c>
      <c r="I189" s="6">
        <f t="shared" si="14"/>
        <v>40791</v>
      </c>
    </row>
    <row r="190" spans="1:9" ht="15.75">
      <c r="A190" s="16" t="s">
        <v>26</v>
      </c>
      <c r="B190" s="17">
        <v>16</v>
      </c>
      <c r="C190" s="18" t="s">
        <v>115</v>
      </c>
      <c r="D190" s="19">
        <v>40570</v>
      </c>
      <c r="E190" s="23">
        <f t="shared" si="15"/>
        <v>40584</v>
      </c>
      <c r="F190" s="32">
        <f t="shared" si="16"/>
        <v>40717</v>
      </c>
      <c r="G190" s="23">
        <f t="shared" si="17"/>
        <v>40731</v>
      </c>
      <c r="H190" s="26">
        <f t="shared" si="18"/>
        <v>40780</v>
      </c>
      <c r="I190" s="6">
        <f t="shared" si="14"/>
        <v>40794</v>
      </c>
    </row>
    <row r="191" spans="1:9" ht="30">
      <c r="A191" s="16" t="s">
        <v>98</v>
      </c>
      <c r="B191" s="17">
        <v>16</v>
      </c>
      <c r="C191" s="18" t="s">
        <v>115</v>
      </c>
      <c r="D191" s="19">
        <v>40571</v>
      </c>
      <c r="E191" s="23">
        <f t="shared" si="15"/>
        <v>40585</v>
      </c>
      <c r="F191" s="32">
        <f t="shared" si="16"/>
        <v>40718</v>
      </c>
      <c r="G191" s="23">
        <f t="shared" si="17"/>
        <v>40732</v>
      </c>
      <c r="H191" s="26">
        <f t="shared" si="18"/>
        <v>40781</v>
      </c>
      <c r="I191" s="6">
        <f t="shared" si="14"/>
        <v>40795</v>
      </c>
    </row>
    <row r="192" spans="1:9" ht="15.75">
      <c r="A192" s="16" t="s">
        <v>25</v>
      </c>
      <c r="B192" s="17">
        <v>16</v>
      </c>
      <c r="C192" s="18" t="s">
        <v>115</v>
      </c>
      <c r="D192" s="19">
        <v>40576</v>
      </c>
      <c r="E192" s="23">
        <f t="shared" si="15"/>
        <v>40590</v>
      </c>
      <c r="F192" s="32">
        <f t="shared" si="16"/>
        <v>40723</v>
      </c>
      <c r="G192" s="23">
        <f t="shared" si="17"/>
        <v>40737</v>
      </c>
      <c r="H192" s="26">
        <f t="shared" si="18"/>
        <v>40786</v>
      </c>
      <c r="I192" s="6">
        <f t="shared" si="14"/>
        <v>40800</v>
      </c>
    </row>
    <row r="193" spans="1:9" ht="30">
      <c r="A193" s="16" t="s">
        <v>97</v>
      </c>
      <c r="B193" s="17">
        <v>16</v>
      </c>
      <c r="C193" s="18" t="s">
        <v>115</v>
      </c>
      <c r="D193" s="19">
        <v>40577</v>
      </c>
      <c r="E193" s="23">
        <f t="shared" si="15"/>
        <v>40591</v>
      </c>
      <c r="F193" s="32">
        <f t="shared" si="16"/>
        <v>40724</v>
      </c>
      <c r="G193" s="23">
        <f t="shared" si="17"/>
        <v>40738</v>
      </c>
      <c r="H193" s="26">
        <f t="shared" si="18"/>
        <v>40787</v>
      </c>
      <c r="I193" s="6">
        <f t="shared" si="14"/>
        <v>40801</v>
      </c>
    </row>
    <row r="194" spans="1:9" ht="15.75">
      <c r="A194" s="16" t="s">
        <v>24</v>
      </c>
      <c r="B194" s="17">
        <v>16</v>
      </c>
      <c r="C194" s="18" t="s">
        <v>115</v>
      </c>
      <c r="D194" s="19">
        <v>40578</v>
      </c>
      <c r="E194" s="23">
        <f t="shared" si="15"/>
        <v>40592</v>
      </c>
      <c r="F194" s="32">
        <f t="shared" si="16"/>
        <v>40725</v>
      </c>
      <c r="G194" s="23">
        <f t="shared" si="17"/>
        <v>40739</v>
      </c>
      <c r="H194" s="26">
        <f t="shared" si="18"/>
        <v>40788</v>
      </c>
      <c r="I194" s="6">
        <f aca="true" t="shared" si="19" ref="I194:I221">H194+14</f>
        <v>40802</v>
      </c>
    </row>
    <row r="195" spans="1:9" ht="15.75">
      <c r="A195" s="16" t="s">
        <v>23</v>
      </c>
      <c r="B195" s="17">
        <v>16</v>
      </c>
      <c r="C195" s="18" t="s">
        <v>115</v>
      </c>
      <c r="D195" s="19">
        <v>40569</v>
      </c>
      <c r="E195" s="23">
        <f aca="true" t="shared" si="20" ref="E195:E221">D195+14</f>
        <v>40583</v>
      </c>
      <c r="F195" s="32">
        <f aca="true" t="shared" si="21" ref="F195:F221">E195+133</f>
        <v>40716</v>
      </c>
      <c r="G195" s="23">
        <f aca="true" t="shared" si="22" ref="G195:G210">F195+14</f>
        <v>40730</v>
      </c>
      <c r="H195" s="26">
        <f aca="true" t="shared" si="23" ref="H195:H221">G195+49</f>
        <v>40779</v>
      </c>
      <c r="I195" s="6">
        <f t="shared" si="19"/>
        <v>40793</v>
      </c>
    </row>
    <row r="196" spans="1:9" ht="15.75">
      <c r="A196" s="16" t="s">
        <v>22</v>
      </c>
      <c r="B196" s="17">
        <v>16</v>
      </c>
      <c r="C196" s="18" t="s">
        <v>115</v>
      </c>
      <c r="D196" s="19">
        <v>40579</v>
      </c>
      <c r="E196" s="23">
        <f t="shared" si="20"/>
        <v>40593</v>
      </c>
      <c r="F196" s="32">
        <f t="shared" si="21"/>
        <v>40726</v>
      </c>
      <c r="G196" s="23">
        <f t="shared" si="22"/>
        <v>40740</v>
      </c>
      <c r="H196" s="26">
        <f t="shared" si="23"/>
        <v>40789</v>
      </c>
      <c r="I196" s="6">
        <f t="shared" si="19"/>
        <v>40803</v>
      </c>
    </row>
    <row r="197" spans="1:9" ht="15.75">
      <c r="A197" s="16" t="s">
        <v>21</v>
      </c>
      <c r="B197" s="17">
        <v>16</v>
      </c>
      <c r="C197" s="18" t="s">
        <v>115</v>
      </c>
      <c r="D197" s="19">
        <v>40572</v>
      </c>
      <c r="E197" s="23">
        <f t="shared" si="20"/>
        <v>40586</v>
      </c>
      <c r="F197" s="32">
        <f t="shared" si="21"/>
        <v>40719</v>
      </c>
      <c r="G197" s="23">
        <f t="shared" si="22"/>
        <v>40733</v>
      </c>
      <c r="H197" s="26">
        <f t="shared" si="23"/>
        <v>40782</v>
      </c>
      <c r="I197" s="6">
        <f t="shared" si="19"/>
        <v>40796</v>
      </c>
    </row>
    <row r="198" spans="1:9" ht="15.75">
      <c r="A198" s="81" t="s">
        <v>20</v>
      </c>
      <c r="B198" s="81"/>
      <c r="C198" s="81"/>
      <c r="D198" s="81"/>
      <c r="E198" s="81"/>
      <c r="F198" s="81"/>
      <c r="G198" s="81"/>
      <c r="H198" s="81"/>
      <c r="I198" s="82"/>
    </row>
    <row r="199" spans="1:9" ht="45">
      <c r="A199" s="16" t="s">
        <v>99</v>
      </c>
      <c r="B199" s="17">
        <v>14</v>
      </c>
      <c r="C199" s="18" t="s">
        <v>130</v>
      </c>
      <c r="D199" s="19">
        <v>40567</v>
      </c>
      <c r="E199" s="23">
        <f t="shared" si="20"/>
        <v>40581</v>
      </c>
      <c r="F199" s="32">
        <f t="shared" si="21"/>
        <v>40714</v>
      </c>
      <c r="G199" s="23">
        <f t="shared" si="22"/>
        <v>40728</v>
      </c>
      <c r="H199" s="26">
        <f t="shared" si="23"/>
        <v>40777</v>
      </c>
      <c r="I199" s="6">
        <f t="shared" si="19"/>
        <v>40791</v>
      </c>
    </row>
    <row r="200" spans="1:9" ht="30">
      <c r="A200" s="16" t="s">
        <v>19</v>
      </c>
      <c r="B200" s="17">
        <v>14</v>
      </c>
      <c r="C200" s="18" t="s">
        <v>130</v>
      </c>
      <c r="D200" s="19">
        <v>40574</v>
      </c>
      <c r="E200" s="23">
        <f t="shared" si="20"/>
        <v>40588</v>
      </c>
      <c r="F200" s="32">
        <f t="shared" si="21"/>
        <v>40721</v>
      </c>
      <c r="G200" s="23">
        <f t="shared" si="22"/>
        <v>40735</v>
      </c>
      <c r="H200" s="26">
        <f t="shared" si="23"/>
        <v>40784</v>
      </c>
      <c r="I200" s="6">
        <f t="shared" si="19"/>
        <v>40798</v>
      </c>
    </row>
    <row r="201" spans="1:9" ht="30">
      <c r="A201" s="16" t="s">
        <v>100</v>
      </c>
      <c r="B201" s="17">
        <v>16</v>
      </c>
      <c r="C201" s="18" t="s">
        <v>130</v>
      </c>
      <c r="D201" s="19">
        <v>40568</v>
      </c>
      <c r="E201" s="23">
        <f t="shared" si="20"/>
        <v>40582</v>
      </c>
      <c r="F201" s="32">
        <f t="shared" si="21"/>
        <v>40715</v>
      </c>
      <c r="G201" s="23">
        <f t="shared" si="22"/>
        <v>40729</v>
      </c>
      <c r="H201" s="26">
        <f t="shared" si="23"/>
        <v>40778</v>
      </c>
      <c r="I201" s="6">
        <f t="shared" si="19"/>
        <v>40792</v>
      </c>
    </row>
    <row r="202" spans="1:9" ht="15.75">
      <c r="A202" s="16" t="s">
        <v>18</v>
      </c>
      <c r="B202" s="17">
        <v>14</v>
      </c>
      <c r="C202" s="18" t="s">
        <v>130</v>
      </c>
      <c r="D202" s="19">
        <v>40575</v>
      </c>
      <c r="E202" s="23">
        <f t="shared" si="20"/>
        <v>40589</v>
      </c>
      <c r="F202" s="32">
        <f t="shared" si="21"/>
        <v>40722</v>
      </c>
      <c r="G202" s="23">
        <f t="shared" si="22"/>
        <v>40736</v>
      </c>
      <c r="H202" s="26">
        <f t="shared" si="23"/>
        <v>40785</v>
      </c>
      <c r="I202" s="6">
        <f t="shared" si="19"/>
        <v>40799</v>
      </c>
    </row>
    <row r="203" spans="1:9" ht="15.75">
      <c r="A203" s="16" t="s">
        <v>17</v>
      </c>
      <c r="B203" s="17">
        <v>14</v>
      </c>
      <c r="C203" s="18" t="s">
        <v>130</v>
      </c>
      <c r="D203" s="19">
        <v>40569</v>
      </c>
      <c r="E203" s="23">
        <f t="shared" si="20"/>
        <v>40583</v>
      </c>
      <c r="F203" s="32">
        <f t="shared" si="21"/>
        <v>40716</v>
      </c>
      <c r="G203" s="23">
        <f t="shared" si="22"/>
        <v>40730</v>
      </c>
      <c r="H203" s="26">
        <f t="shared" si="23"/>
        <v>40779</v>
      </c>
      <c r="I203" s="6">
        <f t="shared" si="19"/>
        <v>40793</v>
      </c>
    </row>
    <row r="204" spans="1:9" ht="15.75">
      <c r="A204" s="16" t="s">
        <v>16</v>
      </c>
      <c r="B204" s="17">
        <v>14</v>
      </c>
      <c r="C204" s="18" t="s">
        <v>130</v>
      </c>
      <c r="D204" s="19">
        <v>40576</v>
      </c>
      <c r="E204" s="23">
        <f t="shared" si="20"/>
        <v>40590</v>
      </c>
      <c r="F204" s="32">
        <f t="shared" si="21"/>
        <v>40723</v>
      </c>
      <c r="G204" s="23">
        <f t="shared" si="22"/>
        <v>40737</v>
      </c>
      <c r="H204" s="26">
        <f t="shared" si="23"/>
        <v>40786</v>
      </c>
      <c r="I204" s="6">
        <f t="shared" si="19"/>
        <v>40800</v>
      </c>
    </row>
    <row r="205" spans="1:9" ht="30">
      <c r="A205" s="16" t="s">
        <v>15</v>
      </c>
      <c r="B205" s="17">
        <v>14</v>
      </c>
      <c r="C205" s="18" t="s">
        <v>130</v>
      </c>
      <c r="D205" s="19">
        <v>40570</v>
      </c>
      <c r="E205" s="23">
        <f t="shared" si="20"/>
        <v>40584</v>
      </c>
      <c r="F205" s="32">
        <f t="shared" si="21"/>
        <v>40717</v>
      </c>
      <c r="G205" s="23">
        <f t="shared" si="22"/>
        <v>40731</v>
      </c>
      <c r="H205" s="26">
        <f t="shared" si="23"/>
        <v>40780</v>
      </c>
      <c r="I205" s="6">
        <f t="shared" si="19"/>
        <v>40794</v>
      </c>
    </row>
    <row r="206" spans="1:9" ht="30">
      <c r="A206" s="16" t="s">
        <v>14</v>
      </c>
      <c r="B206" s="17">
        <v>14</v>
      </c>
      <c r="C206" s="18" t="s">
        <v>130</v>
      </c>
      <c r="D206" s="19">
        <v>40571</v>
      </c>
      <c r="E206" s="23">
        <f t="shared" si="20"/>
        <v>40585</v>
      </c>
      <c r="F206" s="32">
        <f t="shared" si="21"/>
        <v>40718</v>
      </c>
      <c r="G206" s="23">
        <f t="shared" si="22"/>
        <v>40732</v>
      </c>
      <c r="H206" s="26">
        <f t="shared" si="23"/>
        <v>40781</v>
      </c>
      <c r="I206" s="6">
        <f t="shared" si="19"/>
        <v>40795</v>
      </c>
    </row>
    <row r="207" spans="1:9" ht="15.75">
      <c r="A207" s="16" t="s">
        <v>13</v>
      </c>
      <c r="B207" s="17">
        <v>16</v>
      </c>
      <c r="C207" s="18" t="s">
        <v>130</v>
      </c>
      <c r="D207" s="19">
        <v>40578</v>
      </c>
      <c r="E207" s="23">
        <f t="shared" si="20"/>
        <v>40592</v>
      </c>
      <c r="F207" s="32">
        <f t="shared" si="21"/>
        <v>40725</v>
      </c>
      <c r="G207" s="23">
        <f t="shared" si="22"/>
        <v>40739</v>
      </c>
      <c r="H207" s="26">
        <f t="shared" si="23"/>
        <v>40788</v>
      </c>
      <c r="I207" s="6">
        <f t="shared" si="19"/>
        <v>40802</v>
      </c>
    </row>
    <row r="208" spans="1:9" ht="30">
      <c r="A208" s="16" t="s">
        <v>12</v>
      </c>
      <c r="B208" s="17">
        <v>14</v>
      </c>
      <c r="C208" s="18" t="s">
        <v>130</v>
      </c>
      <c r="D208" s="19">
        <v>40577</v>
      </c>
      <c r="E208" s="23">
        <f t="shared" si="20"/>
        <v>40591</v>
      </c>
      <c r="F208" s="32">
        <f t="shared" si="21"/>
        <v>40724</v>
      </c>
      <c r="G208" s="23">
        <f t="shared" si="22"/>
        <v>40738</v>
      </c>
      <c r="H208" s="26">
        <f t="shared" si="23"/>
        <v>40787</v>
      </c>
      <c r="I208" s="6">
        <f t="shared" si="19"/>
        <v>40801</v>
      </c>
    </row>
    <row r="209" spans="1:9" ht="15.75">
      <c r="A209" s="16" t="s">
        <v>101</v>
      </c>
      <c r="B209" s="17">
        <v>14</v>
      </c>
      <c r="C209" s="18" t="s">
        <v>130</v>
      </c>
      <c r="D209" s="19">
        <v>40572</v>
      </c>
      <c r="E209" s="23">
        <f t="shared" si="20"/>
        <v>40586</v>
      </c>
      <c r="F209" s="32">
        <f t="shared" si="21"/>
        <v>40719</v>
      </c>
      <c r="G209" s="23">
        <f t="shared" si="22"/>
        <v>40733</v>
      </c>
      <c r="H209" s="26">
        <f t="shared" si="23"/>
        <v>40782</v>
      </c>
      <c r="I209" s="6">
        <f t="shared" si="19"/>
        <v>40796</v>
      </c>
    </row>
    <row r="210" spans="1:9" ht="15.75">
      <c r="A210" s="16" t="s">
        <v>102</v>
      </c>
      <c r="B210" s="17">
        <v>10</v>
      </c>
      <c r="C210" s="18" t="s">
        <v>130</v>
      </c>
      <c r="D210" s="19">
        <v>40579</v>
      </c>
      <c r="E210" s="23">
        <f t="shared" si="20"/>
        <v>40593</v>
      </c>
      <c r="F210" s="32">
        <f t="shared" si="21"/>
        <v>40726</v>
      </c>
      <c r="G210" s="23">
        <f t="shared" si="22"/>
        <v>40740</v>
      </c>
      <c r="H210" s="26">
        <f t="shared" si="23"/>
        <v>40789</v>
      </c>
      <c r="I210" s="6">
        <f t="shared" si="19"/>
        <v>40803</v>
      </c>
    </row>
    <row r="211" spans="1:9" ht="15.75">
      <c r="A211" s="81" t="s">
        <v>11</v>
      </c>
      <c r="B211" s="81"/>
      <c r="C211" s="81"/>
      <c r="D211" s="81"/>
      <c r="E211" s="81"/>
      <c r="F211" s="81"/>
      <c r="G211" s="81"/>
      <c r="H211" s="81"/>
      <c r="I211" s="82"/>
    </row>
    <row r="212" spans="1:9" ht="15.75">
      <c r="A212" s="16" t="s">
        <v>9</v>
      </c>
      <c r="B212" s="17">
        <v>14</v>
      </c>
      <c r="C212" s="18" t="s">
        <v>130</v>
      </c>
      <c r="D212" s="19">
        <v>40567</v>
      </c>
      <c r="E212" s="23">
        <f t="shared" si="20"/>
        <v>40581</v>
      </c>
      <c r="F212" s="32">
        <f t="shared" si="21"/>
        <v>40714</v>
      </c>
      <c r="G212" s="23">
        <f aca="true" t="shared" si="24" ref="G212:G221">F212+14</f>
        <v>40728</v>
      </c>
      <c r="H212" s="26">
        <f t="shared" si="23"/>
        <v>40777</v>
      </c>
      <c r="I212" s="6">
        <f t="shared" si="19"/>
        <v>40791</v>
      </c>
    </row>
    <row r="213" spans="1:9" ht="15.75">
      <c r="A213" s="16" t="s">
        <v>8</v>
      </c>
      <c r="B213" s="17">
        <v>14</v>
      </c>
      <c r="C213" s="18" t="s">
        <v>130</v>
      </c>
      <c r="D213" s="19">
        <v>40574</v>
      </c>
      <c r="E213" s="23">
        <f t="shared" si="20"/>
        <v>40588</v>
      </c>
      <c r="F213" s="32">
        <f t="shared" si="21"/>
        <v>40721</v>
      </c>
      <c r="G213" s="23">
        <f t="shared" si="24"/>
        <v>40735</v>
      </c>
      <c r="H213" s="26">
        <f t="shared" si="23"/>
        <v>40784</v>
      </c>
      <c r="I213" s="6">
        <f t="shared" si="19"/>
        <v>40798</v>
      </c>
    </row>
    <row r="214" spans="1:9" ht="15.75">
      <c r="A214" s="16" t="s">
        <v>7</v>
      </c>
      <c r="B214" s="17">
        <v>14</v>
      </c>
      <c r="C214" s="18" t="s">
        <v>130</v>
      </c>
      <c r="D214" s="19">
        <v>40568</v>
      </c>
      <c r="E214" s="23">
        <f t="shared" si="20"/>
        <v>40582</v>
      </c>
      <c r="F214" s="32">
        <f t="shared" si="21"/>
        <v>40715</v>
      </c>
      <c r="G214" s="23">
        <f t="shared" si="24"/>
        <v>40729</v>
      </c>
      <c r="H214" s="26">
        <f t="shared" si="23"/>
        <v>40778</v>
      </c>
      <c r="I214" s="6">
        <f t="shared" si="19"/>
        <v>40792</v>
      </c>
    </row>
    <row r="215" spans="1:9" ht="15.75">
      <c r="A215" s="16" t="s">
        <v>6</v>
      </c>
      <c r="B215" s="17">
        <v>14</v>
      </c>
      <c r="C215" s="18" t="s">
        <v>130</v>
      </c>
      <c r="D215" s="19">
        <v>40575</v>
      </c>
      <c r="E215" s="23">
        <f t="shared" si="20"/>
        <v>40589</v>
      </c>
      <c r="F215" s="32">
        <f t="shared" si="21"/>
        <v>40722</v>
      </c>
      <c r="G215" s="23">
        <f t="shared" si="24"/>
        <v>40736</v>
      </c>
      <c r="H215" s="26">
        <f t="shared" si="23"/>
        <v>40785</v>
      </c>
      <c r="I215" s="6">
        <f t="shared" si="19"/>
        <v>40799</v>
      </c>
    </row>
    <row r="216" spans="1:9" ht="15.75">
      <c r="A216" s="16" t="s">
        <v>5</v>
      </c>
      <c r="B216" s="17">
        <v>14</v>
      </c>
      <c r="C216" s="18" t="s">
        <v>130</v>
      </c>
      <c r="D216" s="19">
        <v>40569</v>
      </c>
      <c r="E216" s="23">
        <f t="shared" si="20"/>
        <v>40583</v>
      </c>
      <c r="F216" s="32">
        <f t="shared" si="21"/>
        <v>40716</v>
      </c>
      <c r="G216" s="23">
        <f t="shared" si="24"/>
        <v>40730</v>
      </c>
      <c r="H216" s="26">
        <f t="shared" si="23"/>
        <v>40779</v>
      </c>
      <c r="I216" s="6">
        <f t="shared" si="19"/>
        <v>40793</v>
      </c>
    </row>
    <row r="217" spans="1:9" ht="15.75">
      <c r="A217" s="16" t="s">
        <v>4</v>
      </c>
      <c r="B217" s="17">
        <v>14</v>
      </c>
      <c r="C217" s="18" t="s">
        <v>130</v>
      </c>
      <c r="D217" s="19">
        <v>40576</v>
      </c>
      <c r="E217" s="23">
        <f t="shared" si="20"/>
        <v>40590</v>
      </c>
      <c r="F217" s="32">
        <f t="shared" si="21"/>
        <v>40723</v>
      </c>
      <c r="G217" s="23">
        <f t="shared" si="24"/>
        <v>40737</v>
      </c>
      <c r="H217" s="26">
        <f t="shared" si="23"/>
        <v>40786</v>
      </c>
      <c r="I217" s="6">
        <f t="shared" si="19"/>
        <v>40800</v>
      </c>
    </row>
    <row r="218" spans="1:9" ht="15.75">
      <c r="A218" s="16" t="s">
        <v>3</v>
      </c>
      <c r="B218" s="17">
        <v>14</v>
      </c>
      <c r="C218" s="18" t="s">
        <v>130</v>
      </c>
      <c r="D218" s="19">
        <v>40571</v>
      </c>
      <c r="E218" s="23">
        <f t="shared" si="20"/>
        <v>40585</v>
      </c>
      <c r="F218" s="32">
        <f t="shared" si="21"/>
        <v>40718</v>
      </c>
      <c r="G218" s="23">
        <f t="shared" si="24"/>
        <v>40732</v>
      </c>
      <c r="H218" s="26">
        <f t="shared" si="23"/>
        <v>40781</v>
      </c>
      <c r="I218" s="6">
        <f t="shared" si="19"/>
        <v>40795</v>
      </c>
    </row>
    <row r="219" spans="1:9" ht="15.75">
      <c r="A219" s="16" t="s">
        <v>2</v>
      </c>
      <c r="B219" s="17">
        <v>14</v>
      </c>
      <c r="C219" s="18" t="s">
        <v>130</v>
      </c>
      <c r="D219" s="19">
        <v>40570</v>
      </c>
      <c r="E219" s="23">
        <f t="shared" si="20"/>
        <v>40584</v>
      </c>
      <c r="F219" s="32">
        <f t="shared" si="21"/>
        <v>40717</v>
      </c>
      <c r="G219" s="23">
        <f t="shared" si="24"/>
        <v>40731</v>
      </c>
      <c r="H219" s="26">
        <f t="shared" si="23"/>
        <v>40780</v>
      </c>
      <c r="I219" s="6">
        <f t="shared" si="19"/>
        <v>40794</v>
      </c>
    </row>
    <row r="220" spans="1:9" ht="15.75">
      <c r="A220" s="16" t="s">
        <v>1</v>
      </c>
      <c r="B220" s="17">
        <v>14</v>
      </c>
      <c r="C220" s="18" t="s">
        <v>130</v>
      </c>
      <c r="D220" s="19">
        <v>40578</v>
      </c>
      <c r="E220" s="23">
        <f t="shared" si="20"/>
        <v>40592</v>
      </c>
      <c r="F220" s="32">
        <f t="shared" si="21"/>
        <v>40725</v>
      </c>
      <c r="G220" s="23">
        <f t="shared" si="24"/>
        <v>40739</v>
      </c>
      <c r="H220" s="26">
        <f t="shared" si="23"/>
        <v>40788</v>
      </c>
      <c r="I220" s="6">
        <f t="shared" si="19"/>
        <v>40802</v>
      </c>
    </row>
    <row r="221" spans="1:9" ht="15.75">
      <c r="A221" s="16" t="s">
        <v>0</v>
      </c>
      <c r="B221" s="17">
        <v>14</v>
      </c>
      <c r="C221" s="18" t="s">
        <v>130</v>
      </c>
      <c r="D221" s="19">
        <v>40577</v>
      </c>
      <c r="E221" s="23">
        <f t="shared" si="20"/>
        <v>40591</v>
      </c>
      <c r="F221" s="32">
        <f t="shared" si="21"/>
        <v>40724</v>
      </c>
      <c r="G221" s="23">
        <f t="shared" si="24"/>
        <v>40738</v>
      </c>
      <c r="H221" s="26">
        <f t="shared" si="23"/>
        <v>40787</v>
      </c>
      <c r="I221" s="6">
        <f t="shared" si="19"/>
        <v>40801</v>
      </c>
    </row>
    <row r="223" spans="5:9" ht="15" customHeight="1">
      <c r="E223" s="92" t="s">
        <v>111</v>
      </c>
      <c r="F223" s="92"/>
      <c r="G223" s="92"/>
      <c r="H223" s="92"/>
      <c r="I223" s="92"/>
    </row>
    <row r="224" spans="6:9" ht="15">
      <c r="F224" s="92" t="s">
        <v>162</v>
      </c>
      <c r="G224" s="92"/>
      <c r="H224" s="92"/>
      <c r="I224" s="92"/>
    </row>
  </sheetData>
  <sheetProtection/>
  <mergeCells count="96">
    <mergeCell ref="A76:I76"/>
    <mergeCell ref="F224:I224"/>
    <mergeCell ref="A174:I174"/>
    <mergeCell ref="A172:I172"/>
    <mergeCell ref="A144:I144"/>
    <mergeCell ref="F126:G126"/>
    <mergeCell ref="H126:I126"/>
    <mergeCell ref="E223:I223"/>
    <mergeCell ref="A211:I211"/>
    <mergeCell ref="A86:I86"/>
    <mergeCell ref="H8:I8"/>
    <mergeCell ref="H9:I9"/>
    <mergeCell ref="H15:I15"/>
    <mergeCell ref="H23:I23"/>
    <mergeCell ref="H16:I16"/>
    <mergeCell ref="H13:I13"/>
    <mergeCell ref="H18:I18"/>
    <mergeCell ref="H28:I28"/>
    <mergeCell ref="A47:I47"/>
    <mergeCell ref="H10:I10"/>
    <mergeCell ref="C4:C5"/>
    <mergeCell ref="B4:B5"/>
    <mergeCell ref="D4:E4"/>
    <mergeCell ref="F4:G4"/>
    <mergeCell ref="H7:I7"/>
    <mergeCell ref="H19:I19"/>
    <mergeCell ref="H46:I46"/>
    <mergeCell ref="A2:I2"/>
    <mergeCell ref="H20:I20"/>
    <mergeCell ref="H21:I21"/>
    <mergeCell ref="H22:I22"/>
    <mergeCell ref="A4:A5"/>
    <mergeCell ref="H11:I11"/>
    <mergeCell ref="H12:I12"/>
    <mergeCell ref="H14:I14"/>
    <mergeCell ref="H4:I5"/>
    <mergeCell ref="H6:I6"/>
    <mergeCell ref="H24:I24"/>
    <mergeCell ref="H17:I17"/>
    <mergeCell ref="H45:I45"/>
    <mergeCell ref="H41:I41"/>
    <mergeCell ref="H32:I32"/>
    <mergeCell ref="H27:I27"/>
    <mergeCell ref="H30:I30"/>
    <mergeCell ref="H29:I29"/>
    <mergeCell ref="H44:I44"/>
    <mergeCell ref="A40:I40"/>
    <mergeCell ref="H42:I42"/>
    <mergeCell ref="H43:I43"/>
    <mergeCell ref="H25:I25"/>
    <mergeCell ref="H26:I26"/>
    <mergeCell ref="H36:I36"/>
    <mergeCell ref="H37:I37"/>
    <mergeCell ref="H38:I38"/>
    <mergeCell ref="H39:I39"/>
    <mergeCell ref="H34:I34"/>
    <mergeCell ref="H35:I35"/>
    <mergeCell ref="A33:I33"/>
    <mergeCell ref="H31:I31"/>
    <mergeCell ref="A54:I54"/>
    <mergeCell ref="A61:I61"/>
    <mergeCell ref="H58:I58"/>
    <mergeCell ref="H48:I48"/>
    <mergeCell ref="H49:I49"/>
    <mergeCell ref="H50:I50"/>
    <mergeCell ref="H51:I51"/>
    <mergeCell ref="H52:I52"/>
    <mergeCell ref="H53:I53"/>
    <mergeCell ref="H55:I55"/>
    <mergeCell ref="A185:I185"/>
    <mergeCell ref="A198:I198"/>
    <mergeCell ref="A96:I96"/>
    <mergeCell ref="A106:I106"/>
    <mergeCell ref="H62:I62"/>
    <mergeCell ref="H63:I63"/>
    <mergeCell ref="D126:E126"/>
    <mergeCell ref="A116:I116"/>
    <mergeCell ref="H73:I73"/>
    <mergeCell ref="A68:I68"/>
    <mergeCell ref="H56:I56"/>
    <mergeCell ref="H57:I57"/>
    <mergeCell ref="H66:I66"/>
    <mergeCell ref="H64:I64"/>
    <mergeCell ref="H65:I65"/>
    <mergeCell ref="H59:I59"/>
    <mergeCell ref="H60:I60"/>
    <mergeCell ref="H74:I74"/>
    <mergeCell ref="A157:I157"/>
    <mergeCell ref="H69:I69"/>
    <mergeCell ref="H67:I67"/>
    <mergeCell ref="H71:I71"/>
    <mergeCell ref="H72:I72"/>
    <mergeCell ref="H70:I70"/>
    <mergeCell ref="A126:A127"/>
    <mergeCell ref="B126:B127"/>
    <mergeCell ref="C126:C1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23">
      <selection activeCell="A1" sqref="A1:IV32"/>
    </sheetView>
  </sheetViews>
  <sheetFormatPr defaultColWidth="9.140625" defaultRowHeight="15"/>
  <cols>
    <col min="1" max="1" width="46.8515625" style="39" customWidth="1"/>
    <col min="2" max="2" width="8.28125" style="39" customWidth="1"/>
    <col min="3" max="3" width="11.28125" style="39" customWidth="1"/>
    <col min="4" max="4" width="9.7109375" style="62" customWidth="1"/>
    <col min="5" max="6" width="11.57421875" style="62" customWidth="1"/>
    <col min="7" max="7" width="3.00390625" style="62" customWidth="1"/>
    <col min="8" max="8" width="10.140625" style="62" customWidth="1"/>
    <col min="9" max="16384" width="9.140625" style="39" customWidth="1"/>
  </cols>
  <sheetData>
    <row r="1" spans="1:3" ht="12.75">
      <c r="A1" s="113" t="s">
        <v>64</v>
      </c>
      <c r="B1" s="113"/>
      <c r="C1" s="13"/>
    </row>
    <row r="2" spans="1:7" ht="24.75" customHeight="1">
      <c r="A2" s="112" t="s">
        <v>241</v>
      </c>
      <c r="B2" s="112"/>
      <c r="C2" s="112"/>
      <c r="D2" s="112"/>
      <c r="E2" s="112"/>
      <c r="F2" s="63"/>
      <c r="G2" s="63"/>
    </row>
    <row r="3" spans="1:9" ht="14.25" customHeight="1">
      <c r="A3" s="98" t="s">
        <v>191</v>
      </c>
      <c r="B3" s="98" t="s">
        <v>104</v>
      </c>
      <c r="C3" s="98" t="s">
        <v>105</v>
      </c>
      <c r="D3" s="98" t="s">
        <v>210</v>
      </c>
      <c r="E3" s="98" t="s">
        <v>211</v>
      </c>
      <c r="F3" s="100" t="s">
        <v>227</v>
      </c>
      <c r="G3" s="101"/>
      <c r="H3" s="98" t="s">
        <v>212</v>
      </c>
      <c r="I3" s="98" t="s">
        <v>229</v>
      </c>
    </row>
    <row r="4" spans="1:9" ht="28.5" customHeight="1">
      <c r="A4" s="99"/>
      <c r="B4" s="99"/>
      <c r="C4" s="99"/>
      <c r="D4" s="99"/>
      <c r="E4" s="99"/>
      <c r="F4" s="102"/>
      <c r="G4" s="103"/>
      <c r="H4" s="99"/>
      <c r="I4" s="99"/>
    </row>
    <row r="5" spans="1:9" ht="50.25" customHeight="1">
      <c r="A5" s="51" t="s">
        <v>203</v>
      </c>
      <c r="B5" s="49">
        <v>16</v>
      </c>
      <c r="C5" s="50" t="s">
        <v>190</v>
      </c>
      <c r="D5" s="64" t="s">
        <v>216</v>
      </c>
      <c r="E5" s="64" t="s">
        <v>221</v>
      </c>
      <c r="F5" s="104" t="s">
        <v>228</v>
      </c>
      <c r="G5" s="105"/>
      <c r="H5" s="64" t="s">
        <v>224</v>
      </c>
      <c r="I5" s="67" t="s">
        <v>236</v>
      </c>
    </row>
    <row r="6" spans="1:9" ht="32.25" customHeight="1">
      <c r="A6" s="51" t="s">
        <v>194</v>
      </c>
      <c r="B6" s="49">
        <v>16</v>
      </c>
      <c r="C6" s="50" t="s">
        <v>190</v>
      </c>
      <c r="D6" s="64" t="s">
        <v>216</v>
      </c>
      <c r="E6" s="64" t="s">
        <v>221</v>
      </c>
      <c r="F6" s="106"/>
      <c r="G6" s="107"/>
      <c r="H6" s="64" t="s">
        <v>224</v>
      </c>
      <c r="I6" s="67" t="s">
        <v>236</v>
      </c>
    </row>
    <row r="7" spans="1:13" ht="95.25" customHeight="1">
      <c r="A7" s="60" t="s">
        <v>197</v>
      </c>
      <c r="B7" s="49">
        <v>16</v>
      </c>
      <c r="C7" s="50" t="s">
        <v>190</v>
      </c>
      <c r="D7" s="64" t="s">
        <v>216</v>
      </c>
      <c r="E7" s="64" t="s">
        <v>221</v>
      </c>
      <c r="F7" s="106"/>
      <c r="G7" s="107"/>
      <c r="H7" s="64" t="s">
        <v>224</v>
      </c>
      <c r="I7" s="67" t="s">
        <v>236</v>
      </c>
      <c r="J7" s="66"/>
      <c r="K7" s="66"/>
      <c r="L7" s="66"/>
      <c r="M7" s="66"/>
    </row>
    <row r="8" spans="1:9" ht="47.25" customHeight="1">
      <c r="A8" s="60" t="s">
        <v>219</v>
      </c>
      <c r="B8" s="49">
        <v>18</v>
      </c>
      <c r="C8" s="50" t="s">
        <v>190</v>
      </c>
      <c r="D8" s="64" t="s">
        <v>216</v>
      </c>
      <c r="E8" s="64" t="s">
        <v>221</v>
      </c>
      <c r="F8" s="106"/>
      <c r="G8" s="107"/>
      <c r="H8" s="64" t="s">
        <v>224</v>
      </c>
      <c r="I8" s="67" t="s">
        <v>236</v>
      </c>
    </row>
    <row r="9" spans="1:9" ht="27" customHeight="1">
      <c r="A9" s="61" t="s">
        <v>192</v>
      </c>
      <c r="B9" s="49">
        <v>18</v>
      </c>
      <c r="C9" s="50" t="s">
        <v>190</v>
      </c>
      <c r="D9" s="64" t="s">
        <v>216</v>
      </c>
      <c r="E9" s="64" t="s">
        <v>221</v>
      </c>
      <c r="F9" s="106"/>
      <c r="G9" s="107"/>
      <c r="H9" s="64" t="s">
        <v>224</v>
      </c>
      <c r="I9" s="67" t="s">
        <v>236</v>
      </c>
    </row>
    <row r="10" spans="1:9" ht="33.75" customHeight="1">
      <c r="A10" s="61" t="s">
        <v>195</v>
      </c>
      <c r="B10" s="49">
        <v>14</v>
      </c>
      <c r="C10" s="50" t="s">
        <v>190</v>
      </c>
      <c r="D10" s="64" t="s">
        <v>216</v>
      </c>
      <c r="E10" s="64" t="s">
        <v>221</v>
      </c>
      <c r="F10" s="106"/>
      <c r="G10" s="107"/>
      <c r="H10" s="64" t="s">
        <v>224</v>
      </c>
      <c r="I10" s="67" t="s">
        <v>236</v>
      </c>
    </row>
    <row r="11" spans="1:9" ht="58.5" customHeight="1">
      <c r="A11" s="60" t="s">
        <v>220</v>
      </c>
      <c r="B11" s="49">
        <v>18</v>
      </c>
      <c r="C11" s="50" t="s">
        <v>190</v>
      </c>
      <c r="D11" s="64" t="s">
        <v>216</v>
      </c>
      <c r="E11" s="64" t="s">
        <v>221</v>
      </c>
      <c r="F11" s="106"/>
      <c r="G11" s="107"/>
      <c r="H11" s="64" t="s">
        <v>224</v>
      </c>
      <c r="I11" s="67" t="s">
        <v>236</v>
      </c>
    </row>
    <row r="12" spans="1:9" ht="51.75" customHeight="1">
      <c r="A12" s="61" t="s">
        <v>213</v>
      </c>
      <c r="B12" s="49">
        <v>16</v>
      </c>
      <c r="C12" s="50" t="s">
        <v>190</v>
      </c>
      <c r="D12" s="65" t="s">
        <v>217</v>
      </c>
      <c r="E12" s="64" t="s">
        <v>222</v>
      </c>
      <c r="F12" s="106"/>
      <c r="G12" s="107"/>
      <c r="H12" s="64" t="s">
        <v>225</v>
      </c>
      <c r="I12" s="64" t="s">
        <v>237</v>
      </c>
    </row>
    <row r="13" spans="1:9" ht="49.5" customHeight="1">
      <c r="A13" s="56" t="s">
        <v>214</v>
      </c>
      <c r="B13" s="49">
        <v>16</v>
      </c>
      <c r="C13" s="50" t="s">
        <v>190</v>
      </c>
      <c r="D13" s="65" t="s">
        <v>217</v>
      </c>
      <c r="E13" s="64" t="s">
        <v>222</v>
      </c>
      <c r="F13" s="108"/>
      <c r="G13" s="109"/>
      <c r="H13" s="64" t="s">
        <v>225</v>
      </c>
      <c r="I13" s="64" t="s">
        <v>237</v>
      </c>
    </row>
    <row r="14" spans="1:9" ht="37.5" customHeight="1">
      <c r="A14" s="52" t="s">
        <v>200</v>
      </c>
      <c r="B14" s="49">
        <v>18</v>
      </c>
      <c r="C14" s="50" t="s">
        <v>190</v>
      </c>
      <c r="D14" s="65" t="s">
        <v>217</v>
      </c>
      <c r="E14" s="64" t="s">
        <v>222</v>
      </c>
      <c r="F14" s="104" t="s">
        <v>228</v>
      </c>
      <c r="G14" s="105"/>
      <c r="H14" s="64" t="s">
        <v>225</v>
      </c>
      <c r="I14" s="64" t="s">
        <v>237</v>
      </c>
    </row>
    <row r="15" spans="1:9" ht="39.75" customHeight="1">
      <c r="A15" s="58" t="s">
        <v>205</v>
      </c>
      <c r="B15" s="50">
        <v>16</v>
      </c>
      <c r="C15" s="50" t="s">
        <v>190</v>
      </c>
      <c r="D15" s="65" t="s">
        <v>217</v>
      </c>
      <c r="E15" s="64" t="s">
        <v>222</v>
      </c>
      <c r="F15" s="106"/>
      <c r="G15" s="107"/>
      <c r="H15" s="64" t="s">
        <v>225</v>
      </c>
      <c r="I15" s="64" t="s">
        <v>237</v>
      </c>
    </row>
    <row r="16" spans="1:9" ht="47.25" customHeight="1">
      <c r="A16" s="55" t="s">
        <v>206</v>
      </c>
      <c r="B16" s="50">
        <v>16</v>
      </c>
      <c r="C16" s="50" t="s">
        <v>190</v>
      </c>
      <c r="D16" s="65" t="s">
        <v>218</v>
      </c>
      <c r="E16" s="64" t="s">
        <v>223</v>
      </c>
      <c r="F16" s="106"/>
      <c r="G16" s="107"/>
      <c r="H16" s="64" t="s">
        <v>226</v>
      </c>
      <c r="I16" s="64" t="s">
        <v>238</v>
      </c>
    </row>
    <row r="17" spans="1:9" ht="54" customHeight="1">
      <c r="A17" s="56" t="s">
        <v>202</v>
      </c>
      <c r="B17" s="50">
        <v>18</v>
      </c>
      <c r="C17" s="50" t="s">
        <v>190</v>
      </c>
      <c r="D17" s="65" t="s">
        <v>218</v>
      </c>
      <c r="E17" s="64" t="s">
        <v>223</v>
      </c>
      <c r="F17" s="106"/>
      <c r="G17" s="107"/>
      <c r="H17" s="64" t="s">
        <v>226</v>
      </c>
      <c r="I17" s="64" t="s">
        <v>238</v>
      </c>
    </row>
    <row r="18" spans="1:9" ht="52.5" customHeight="1">
      <c r="A18" s="52" t="s">
        <v>209</v>
      </c>
      <c r="B18" s="50">
        <v>18</v>
      </c>
      <c r="C18" s="50" t="s">
        <v>190</v>
      </c>
      <c r="D18" s="65" t="s">
        <v>218</v>
      </c>
      <c r="E18" s="64" t="s">
        <v>223</v>
      </c>
      <c r="F18" s="106"/>
      <c r="G18" s="107"/>
      <c r="H18" s="64" t="s">
        <v>226</v>
      </c>
      <c r="I18" s="64" t="s">
        <v>238</v>
      </c>
    </row>
    <row r="19" spans="1:9" ht="38.25">
      <c r="A19" s="54" t="s">
        <v>198</v>
      </c>
      <c r="B19" s="49">
        <v>16</v>
      </c>
      <c r="C19" s="50" t="s">
        <v>190</v>
      </c>
      <c r="D19" s="65" t="s">
        <v>230</v>
      </c>
      <c r="E19" s="64" t="s">
        <v>232</v>
      </c>
      <c r="F19" s="106"/>
      <c r="G19" s="107"/>
      <c r="H19" s="64" t="s">
        <v>234</v>
      </c>
      <c r="I19" s="64" t="s">
        <v>239</v>
      </c>
    </row>
    <row r="20" spans="1:9" ht="35.25" customHeight="1">
      <c r="A20" s="56" t="s">
        <v>196</v>
      </c>
      <c r="B20" s="49">
        <v>16</v>
      </c>
      <c r="C20" s="50" t="s">
        <v>190</v>
      </c>
      <c r="D20" s="65" t="s">
        <v>230</v>
      </c>
      <c r="E20" s="64" t="s">
        <v>232</v>
      </c>
      <c r="F20" s="106"/>
      <c r="G20" s="107"/>
      <c r="H20" s="64" t="s">
        <v>234</v>
      </c>
      <c r="I20" s="64" t="s">
        <v>239</v>
      </c>
    </row>
    <row r="21" spans="1:9" ht="40.5" customHeight="1">
      <c r="A21" s="56" t="s">
        <v>199</v>
      </c>
      <c r="B21" s="49">
        <v>16</v>
      </c>
      <c r="C21" s="50" t="s">
        <v>190</v>
      </c>
      <c r="D21" s="65" t="s">
        <v>230</v>
      </c>
      <c r="E21" s="64" t="s">
        <v>232</v>
      </c>
      <c r="F21" s="106"/>
      <c r="G21" s="107"/>
      <c r="H21" s="64" t="s">
        <v>234</v>
      </c>
      <c r="I21" s="64" t="s">
        <v>239</v>
      </c>
    </row>
    <row r="22" spans="1:9" ht="23.25" customHeight="1">
      <c r="A22" s="56" t="s">
        <v>193</v>
      </c>
      <c r="B22" s="49">
        <v>18</v>
      </c>
      <c r="C22" s="50" t="s">
        <v>190</v>
      </c>
      <c r="D22" s="65" t="s">
        <v>230</v>
      </c>
      <c r="E22" s="64" t="s">
        <v>232</v>
      </c>
      <c r="F22" s="106"/>
      <c r="G22" s="107"/>
      <c r="H22" s="64" t="s">
        <v>234</v>
      </c>
      <c r="I22" s="64" t="s">
        <v>239</v>
      </c>
    </row>
    <row r="23" spans="1:9" ht="38.25">
      <c r="A23" s="57" t="s">
        <v>215</v>
      </c>
      <c r="B23" s="49">
        <v>18</v>
      </c>
      <c r="C23" s="50" t="s">
        <v>190</v>
      </c>
      <c r="D23" s="65" t="s">
        <v>230</v>
      </c>
      <c r="E23" s="64" t="s">
        <v>232</v>
      </c>
      <c r="F23" s="106"/>
      <c r="G23" s="107"/>
      <c r="H23" s="64" t="s">
        <v>234</v>
      </c>
      <c r="I23" s="64" t="s">
        <v>239</v>
      </c>
    </row>
    <row r="24" spans="1:9" ht="25.5" customHeight="1">
      <c r="A24" s="56" t="s">
        <v>204</v>
      </c>
      <c r="B24" s="49">
        <v>18</v>
      </c>
      <c r="C24" s="50" t="s">
        <v>190</v>
      </c>
      <c r="D24" s="65" t="s">
        <v>230</v>
      </c>
      <c r="E24" s="64" t="s">
        <v>232</v>
      </c>
      <c r="F24" s="106"/>
      <c r="G24" s="107"/>
      <c r="H24" s="64" t="s">
        <v>234</v>
      </c>
      <c r="I24" s="64" t="s">
        <v>239</v>
      </c>
    </row>
    <row r="25" spans="1:9" ht="40.5" customHeight="1">
      <c r="A25" s="54" t="s">
        <v>201</v>
      </c>
      <c r="B25" s="53">
        <v>16</v>
      </c>
      <c r="C25" s="50" t="s">
        <v>190</v>
      </c>
      <c r="D25" s="65" t="s">
        <v>231</v>
      </c>
      <c r="E25" s="64" t="s">
        <v>233</v>
      </c>
      <c r="F25" s="108"/>
      <c r="G25" s="109"/>
      <c r="H25" s="64" t="s">
        <v>235</v>
      </c>
      <c r="I25" s="64" t="s">
        <v>240</v>
      </c>
    </row>
    <row r="26" spans="1:9" ht="88.5" customHeight="1">
      <c r="A26" s="56" t="s">
        <v>207</v>
      </c>
      <c r="B26" s="50">
        <v>18</v>
      </c>
      <c r="C26" s="68" t="s">
        <v>190</v>
      </c>
      <c r="D26" s="65" t="s">
        <v>231</v>
      </c>
      <c r="E26" s="64" t="s">
        <v>233</v>
      </c>
      <c r="F26" s="108" t="s">
        <v>228</v>
      </c>
      <c r="G26" s="109"/>
      <c r="H26" s="64" t="s">
        <v>235</v>
      </c>
      <c r="I26" s="64" t="s">
        <v>240</v>
      </c>
    </row>
    <row r="28" spans="1:3" ht="12.75">
      <c r="A28" s="111"/>
      <c r="B28" s="111"/>
      <c r="C28" s="111"/>
    </row>
    <row r="29" spans="1:3" ht="12.75">
      <c r="A29" s="110"/>
      <c r="B29" s="110"/>
      <c r="C29" s="110"/>
    </row>
    <row r="32" ht="12.75">
      <c r="C32" s="59" t="s">
        <v>208</v>
      </c>
    </row>
  </sheetData>
  <sheetProtection/>
  <mergeCells count="15">
    <mergeCell ref="A29:C29"/>
    <mergeCell ref="A28:C28"/>
    <mergeCell ref="A2:E2"/>
    <mergeCell ref="A1:B1"/>
    <mergeCell ref="A3:A4"/>
    <mergeCell ref="B3:B4"/>
    <mergeCell ref="C3:C4"/>
    <mergeCell ref="D3:D4"/>
    <mergeCell ref="E3:E4"/>
    <mergeCell ref="I3:I4"/>
    <mergeCell ref="F3:G4"/>
    <mergeCell ref="F5:G13"/>
    <mergeCell ref="F14:G25"/>
    <mergeCell ref="F26:G26"/>
    <mergeCell ref="H3:H4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</dc:creator>
  <cp:keywords/>
  <dc:description/>
  <cp:lastModifiedBy> </cp:lastModifiedBy>
  <cp:lastPrinted>2017-05-11T11:53:29Z</cp:lastPrinted>
  <dcterms:created xsi:type="dcterms:W3CDTF">2008-10-25T15:01:03Z</dcterms:created>
  <dcterms:modified xsi:type="dcterms:W3CDTF">2018-10-22T10:42:45Z</dcterms:modified>
  <cp:category/>
  <cp:version/>
  <cp:contentType/>
  <cp:contentStatus/>
</cp:coreProperties>
</file>